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andresokolov/Documents/MESM22/Paper/JAMES/DATA/"/>
    </mc:Choice>
  </mc:AlternateContent>
  <bookViews>
    <workbookView xWindow="840" yWindow="460" windowWidth="24380" windowHeight="14820" tabRatio="500" activeTab="1"/>
  </bookViews>
  <sheets>
    <sheet name="NEP" sheetId="2" r:id="rId1"/>
    <sheet name="N2O" sheetId="1" r:id="rId2"/>
    <sheet name="CH4" sheetId="3" r:id="rId3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K10" i="1" l="1"/>
  <c r="AJ10" i="1"/>
  <c r="AI10" i="1"/>
  <c r="AH10" i="1"/>
  <c r="AG10" i="1"/>
  <c r="AF10" i="1"/>
  <c r="AE10" i="1"/>
  <c r="AD10" i="1"/>
  <c r="AC10" i="1"/>
  <c r="AB10" i="1"/>
  <c r="AA10" i="1"/>
  <c r="Z10" i="1"/>
  <c r="Y10" i="1"/>
  <c r="X10" i="1"/>
  <c r="W10" i="1"/>
  <c r="V10" i="1"/>
  <c r="U10" i="1"/>
  <c r="T10" i="1"/>
  <c r="S10" i="1"/>
  <c r="R10" i="1"/>
  <c r="Q10" i="1"/>
  <c r="P10" i="1"/>
  <c r="O10" i="1"/>
  <c r="N10" i="1"/>
  <c r="M10" i="1"/>
  <c r="L10" i="1"/>
  <c r="K10" i="1"/>
  <c r="J10" i="1"/>
  <c r="I10" i="1"/>
  <c r="H10" i="1"/>
  <c r="G10" i="1"/>
  <c r="F10" i="1"/>
  <c r="E10" i="1"/>
  <c r="D10" i="1"/>
  <c r="C10" i="1"/>
  <c r="AK9" i="1"/>
  <c r="AJ9" i="1"/>
  <c r="AI9" i="1"/>
  <c r="AH9" i="1"/>
  <c r="AG9" i="1"/>
  <c r="AF9" i="1"/>
  <c r="AE9" i="1"/>
  <c r="AD9" i="1"/>
  <c r="AC9" i="1"/>
  <c r="AB9" i="1"/>
  <c r="AA9" i="1"/>
  <c r="Z9" i="1"/>
  <c r="Y9" i="1"/>
  <c r="X9" i="1"/>
  <c r="W9" i="1"/>
  <c r="V9" i="1"/>
  <c r="U9" i="1"/>
  <c r="T9" i="1"/>
  <c r="S9" i="1"/>
  <c r="R9" i="1"/>
  <c r="Q9" i="1"/>
  <c r="P9" i="1"/>
  <c r="O9" i="1"/>
  <c r="N9" i="1"/>
  <c r="M9" i="1"/>
  <c r="L9" i="1"/>
  <c r="K9" i="1"/>
  <c r="J9" i="1"/>
  <c r="I9" i="1"/>
  <c r="H9" i="1"/>
  <c r="G9" i="1"/>
  <c r="F9" i="1"/>
  <c r="E9" i="1"/>
  <c r="D9" i="1"/>
  <c r="C9" i="1"/>
  <c r="AJ41" i="2"/>
  <c r="AI41" i="2"/>
  <c r="AH41" i="2"/>
  <c r="AG41" i="2"/>
  <c r="AF41" i="2"/>
  <c r="AE41" i="2"/>
  <c r="AD41" i="2"/>
  <c r="AC41" i="2"/>
  <c r="AB41" i="2"/>
  <c r="AA41" i="2"/>
  <c r="Z41" i="2"/>
  <c r="Y41" i="2"/>
  <c r="X41" i="2"/>
  <c r="W41" i="2"/>
  <c r="V41" i="2"/>
  <c r="U41" i="2"/>
  <c r="T41" i="2"/>
  <c r="S41" i="2"/>
  <c r="R41" i="2"/>
  <c r="Q41" i="2"/>
  <c r="P41" i="2"/>
  <c r="O41" i="2"/>
  <c r="N41" i="2"/>
  <c r="M41" i="2"/>
  <c r="L41" i="2"/>
  <c r="K41" i="2"/>
  <c r="J41" i="2"/>
  <c r="I41" i="2"/>
  <c r="H41" i="2"/>
  <c r="G41" i="2"/>
  <c r="F41" i="2"/>
  <c r="E41" i="2"/>
  <c r="D41" i="2"/>
  <c r="C41" i="2"/>
  <c r="B41" i="2"/>
  <c r="AJ10" i="2"/>
  <c r="AJ13" i="2"/>
  <c r="AI10" i="2"/>
  <c r="AI13" i="2"/>
  <c r="AH10" i="2"/>
  <c r="AH13" i="2"/>
  <c r="AG10" i="2"/>
  <c r="AG13" i="2"/>
  <c r="AF10" i="2"/>
  <c r="AF13" i="2"/>
  <c r="AE10" i="2"/>
  <c r="AE13" i="2"/>
  <c r="AD10" i="2"/>
  <c r="AD13" i="2"/>
  <c r="AC10" i="2"/>
  <c r="AC13" i="2"/>
  <c r="AB10" i="2"/>
  <c r="AB13" i="2"/>
  <c r="AA10" i="2"/>
  <c r="AA13" i="2"/>
  <c r="Z10" i="2"/>
  <c r="Z13" i="2"/>
  <c r="Y10" i="2"/>
  <c r="Y13" i="2"/>
  <c r="X10" i="2"/>
  <c r="X13" i="2"/>
  <c r="W10" i="2"/>
  <c r="W13" i="2"/>
  <c r="V10" i="2"/>
  <c r="V13" i="2"/>
  <c r="U10" i="2"/>
  <c r="U13" i="2"/>
  <c r="T10" i="2"/>
  <c r="T13" i="2"/>
  <c r="S10" i="2"/>
  <c r="S13" i="2"/>
  <c r="R10" i="2"/>
  <c r="R13" i="2"/>
  <c r="Q10" i="2"/>
  <c r="Q13" i="2"/>
  <c r="P10" i="2"/>
  <c r="P13" i="2"/>
  <c r="O10" i="2"/>
  <c r="O13" i="2"/>
  <c r="N10" i="2"/>
  <c r="N13" i="2"/>
  <c r="M10" i="2"/>
  <c r="M13" i="2"/>
  <c r="L10" i="2"/>
  <c r="L13" i="2"/>
  <c r="K10" i="2"/>
  <c r="K13" i="2"/>
  <c r="J10" i="2"/>
  <c r="J13" i="2"/>
  <c r="I10" i="2"/>
  <c r="I13" i="2"/>
  <c r="H10" i="2"/>
  <c r="H13" i="2"/>
  <c r="G10" i="2"/>
  <c r="G13" i="2"/>
  <c r="F10" i="2"/>
  <c r="F13" i="2"/>
  <c r="E10" i="2"/>
  <c r="E13" i="2"/>
  <c r="D10" i="2"/>
  <c r="D13" i="2"/>
  <c r="C10" i="2"/>
  <c r="C13" i="2"/>
  <c r="B10" i="2"/>
  <c r="B13" i="2"/>
  <c r="AJ9" i="2"/>
  <c r="AJ12" i="2"/>
  <c r="AI9" i="2"/>
  <c r="AI12" i="2"/>
  <c r="AH9" i="2"/>
  <c r="AH12" i="2"/>
  <c r="AG9" i="2"/>
  <c r="AG12" i="2"/>
  <c r="AF9" i="2"/>
  <c r="AF12" i="2"/>
  <c r="AE9" i="2"/>
  <c r="AE12" i="2"/>
  <c r="AD9" i="2"/>
  <c r="AD12" i="2"/>
  <c r="AC9" i="2"/>
  <c r="AC12" i="2"/>
  <c r="AB9" i="2"/>
  <c r="AB12" i="2"/>
  <c r="AA9" i="2"/>
  <c r="AA12" i="2"/>
  <c r="Z9" i="2"/>
  <c r="Z12" i="2"/>
  <c r="Y9" i="2"/>
  <c r="Y12" i="2"/>
  <c r="X9" i="2"/>
  <c r="X12" i="2"/>
  <c r="W9" i="2"/>
  <c r="W12" i="2"/>
  <c r="V9" i="2"/>
  <c r="V12" i="2"/>
  <c r="U9" i="2"/>
  <c r="U12" i="2"/>
  <c r="T9" i="2"/>
  <c r="T12" i="2"/>
  <c r="S9" i="2"/>
  <c r="S12" i="2"/>
  <c r="R9" i="2"/>
  <c r="R12" i="2"/>
  <c r="Q9" i="2"/>
  <c r="Q12" i="2"/>
  <c r="P9" i="2"/>
  <c r="P12" i="2"/>
  <c r="O9" i="2"/>
  <c r="O12" i="2"/>
  <c r="N9" i="2"/>
  <c r="N12" i="2"/>
  <c r="M9" i="2"/>
  <c r="M12" i="2"/>
  <c r="L9" i="2"/>
  <c r="L12" i="2"/>
  <c r="K9" i="2"/>
  <c r="K12" i="2"/>
  <c r="J9" i="2"/>
  <c r="J12" i="2"/>
  <c r="I9" i="2"/>
  <c r="I12" i="2"/>
  <c r="H9" i="2"/>
  <c r="H12" i="2"/>
  <c r="G9" i="2"/>
  <c r="G12" i="2"/>
  <c r="F9" i="2"/>
  <c r="F12" i="2"/>
  <c r="E9" i="2"/>
  <c r="E12" i="2"/>
  <c r="D9" i="2"/>
  <c r="D12" i="2"/>
  <c r="C9" i="2"/>
  <c r="C12" i="2"/>
  <c r="B9" i="2"/>
  <c r="B12" i="2"/>
  <c r="D2" i="3"/>
  <c r="E2" i="3"/>
  <c r="F2" i="3"/>
  <c r="G2" i="3"/>
  <c r="H2" i="3"/>
  <c r="I2" i="3"/>
  <c r="J2" i="3"/>
  <c r="K2" i="3"/>
  <c r="L2" i="3"/>
  <c r="M2" i="3"/>
  <c r="N2" i="3"/>
  <c r="O2" i="3"/>
  <c r="P2" i="3"/>
  <c r="Q2" i="3"/>
  <c r="R2" i="3"/>
  <c r="S2" i="3"/>
  <c r="T2" i="3"/>
  <c r="U2" i="3"/>
  <c r="V2" i="3"/>
  <c r="W2" i="3"/>
  <c r="X2" i="3"/>
  <c r="Y2" i="3"/>
  <c r="Z2" i="3"/>
  <c r="AA2" i="3"/>
  <c r="AB2" i="3"/>
  <c r="AC2" i="3"/>
  <c r="AD2" i="3"/>
  <c r="AE2" i="3"/>
  <c r="AF2" i="3"/>
  <c r="AG2" i="3"/>
  <c r="AH2" i="3"/>
  <c r="AI2" i="3"/>
  <c r="AJ2" i="3"/>
  <c r="AK2" i="3"/>
  <c r="D2" i="1"/>
  <c r="E2" i="1"/>
  <c r="F2" i="1"/>
  <c r="G2" i="1"/>
  <c r="H2" i="1"/>
  <c r="I2" i="1"/>
  <c r="J2" i="1"/>
  <c r="K2" i="1"/>
  <c r="L2" i="1"/>
  <c r="M2" i="1"/>
  <c r="N2" i="1"/>
  <c r="O2" i="1"/>
  <c r="P2" i="1"/>
  <c r="Q2" i="1"/>
  <c r="R2" i="1"/>
  <c r="S2" i="1"/>
  <c r="T2" i="1"/>
  <c r="U2" i="1"/>
  <c r="V2" i="1"/>
  <c r="W2" i="1"/>
  <c r="X2" i="1"/>
  <c r="Y2" i="1"/>
  <c r="Z2" i="1"/>
  <c r="AA2" i="1"/>
  <c r="AB2" i="1"/>
  <c r="AC2" i="1"/>
  <c r="AD2" i="1"/>
  <c r="AE2" i="1"/>
  <c r="AF2" i="1"/>
  <c r="AG2" i="1"/>
  <c r="AH2" i="1"/>
  <c r="AI2" i="1"/>
  <c r="AJ2" i="1"/>
  <c r="AK2" i="1"/>
  <c r="C2" i="2"/>
  <c r="D2" i="2"/>
  <c r="E2" i="2"/>
  <c r="F2" i="2"/>
  <c r="G2" i="2"/>
  <c r="H2" i="2"/>
  <c r="I2" i="2"/>
  <c r="J2" i="2"/>
  <c r="K2" i="2"/>
  <c r="L2" i="2"/>
  <c r="M2" i="2"/>
  <c r="N2" i="2"/>
  <c r="O2" i="2"/>
  <c r="P2" i="2"/>
  <c r="Q2" i="2"/>
  <c r="R2" i="2"/>
  <c r="S2" i="2"/>
  <c r="T2" i="2"/>
  <c r="U2" i="2"/>
  <c r="V2" i="2"/>
  <c r="W2" i="2"/>
  <c r="X2" i="2"/>
  <c r="Y2" i="2"/>
  <c r="Z2" i="2"/>
  <c r="AA2" i="2"/>
  <c r="AB2" i="2"/>
  <c r="AC2" i="2"/>
  <c r="AD2" i="2"/>
  <c r="AE2" i="2"/>
  <c r="AF2" i="2"/>
  <c r="AG2" i="2"/>
  <c r="AH2" i="2"/>
  <c r="AI2" i="2"/>
  <c r="AJ2" i="2"/>
</calcChain>
</file>

<file path=xl/sharedStrings.xml><?xml version="1.0" encoding="utf-8"?>
<sst xmlns="http://schemas.openxmlformats.org/spreadsheetml/2006/main" count="21" uniqueCount="15">
  <si>
    <t>CAS</t>
  </si>
  <si>
    <t>GMFD</t>
  </si>
  <si>
    <t>NCC</t>
  </si>
  <si>
    <t>GOLD</t>
  </si>
  <si>
    <t>Latitude</t>
  </si>
  <si>
    <t>CMIP6 Model 1</t>
  </si>
  <si>
    <t>CMIP6 Model 2</t>
  </si>
  <si>
    <t>CMIP6 Model 3</t>
  </si>
  <si>
    <t>CMIP6 Model 4</t>
  </si>
  <si>
    <t>CMIP6 Model 5</t>
  </si>
  <si>
    <t>MIN</t>
  </si>
  <si>
    <t>MAX</t>
  </si>
  <si>
    <t>min4plot</t>
  </si>
  <si>
    <t>max4plot</t>
  </si>
  <si>
    <t>Hashimoto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</si>
</sst>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/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11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0" xfId="0" applyFont="1"/>
    <xf numFmtId="0" fontId="0" fillId="0" borderId="3" xfId="0" applyBorder="1"/>
    <xf numFmtId="0" fontId="0" fillId="0" borderId="2" xfId="0" applyFill="1" applyBorder="1"/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_rels/chart3.xml.rels><?xml version="1.0" encoding="UTF-8" standalone="yes"?>
<Relationships xmlns="http://schemas.openxmlformats.org/package/2006/relationships"><Relationship Id="rId1" Type="http://schemas.microsoft.com/office/2011/relationships/chartStyle" Target="style3.xml"/><Relationship Id="rId2" Type="http://schemas.microsoft.com/office/2011/relationships/chartColorStyle" Target="colors3.xml"/></Relationships>
</file>

<file path=xl/charts/_rels/chart4.xml.rels><?xml version="1.0" encoding="UTF-8" standalone="yes"?>
<Relationships xmlns="http://schemas.openxmlformats.org/package/2006/relationships"><Relationship Id="rId1" Type="http://schemas.microsoft.com/office/2011/relationships/chartStyle" Target="style4.xml"/><Relationship Id="rId2" Type="http://schemas.microsoft.com/office/2011/relationships/chartColorStyle" Target="colors4.xml"/></Relationships>
</file>

<file path=xl/charts/_rels/chart5.xml.rels><?xml version="1.0" encoding="UTF-8" standalone="yes"?>
<Relationships xmlns="http://schemas.openxmlformats.org/package/2006/relationships"><Relationship Id="rId1" Type="http://schemas.microsoft.com/office/2011/relationships/chartStyle" Target="style5.xml"/><Relationship Id="rId2" Type="http://schemas.microsoft.com/office/2011/relationships/chartColorStyle" Target="colors5.xml"/></Relationships>
</file>

<file path=xl/charts/_rels/chart6.xml.rels><?xml version="1.0" encoding="UTF-8" standalone="yes"?>
<Relationships xmlns="http://schemas.openxmlformats.org/package/2006/relationships"><Relationship Id="rId1" Type="http://schemas.microsoft.com/office/2011/relationships/chartStyle" Target="style6.xml"/><Relationship Id="rId2" Type="http://schemas.microsoft.com/office/2011/relationships/chartColorStyle" Target="colors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416666666666667"/>
          <c:y val="0.0648148148148148"/>
          <c:w val="0.927777777777778"/>
          <c:h val="0.87962962962963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NEP!$B$9:$AI$9</c:f>
              <c:numCache>
                <c:formatCode>General</c:formatCode>
                <c:ptCount val="34"/>
                <c:pt idx="0">
                  <c:v>-0.724377</c:v>
                </c:pt>
                <c:pt idx="1">
                  <c:v>-0.549381</c:v>
                </c:pt>
                <c:pt idx="2">
                  <c:v>-0.718613</c:v>
                </c:pt>
                <c:pt idx="3">
                  <c:v>-0.437426</c:v>
                </c:pt>
                <c:pt idx="4">
                  <c:v>0.0958892</c:v>
                </c:pt>
                <c:pt idx="5">
                  <c:v>0.190939</c:v>
                </c:pt>
                <c:pt idx="6">
                  <c:v>0.734056</c:v>
                </c:pt>
                <c:pt idx="7">
                  <c:v>0.415738</c:v>
                </c:pt>
                <c:pt idx="8">
                  <c:v>-0.299248</c:v>
                </c:pt>
                <c:pt idx="9">
                  <c:v>-12.8255</c:v>
                </c:pt>
                <c:pt idx="10">
                  <c:v>2.42207</c:v>
                </c:pt>
                <c:pt idx="11">
                  <c:v>3.64838</c:v>
                </c:pt>
                <c:pt idx="12">
                  <c:v>2.77515</c:v>
                </c:pt>
                <c:pt idx="13">
                  <c:v>0.506984</c:v>
                </c:pt>
                <c:pt idx="14">
                  <c:v>-1.63366</c:v>
                </c:pt>
                <c:pt idx="15">
                  <c:v>-0.741602</c:v>
                </c:pt>
                <c:pt idx="16">
                  <c:v>-2.61769</c:v>
                </c:pt>
                <c:pt idx="17">
                  <c:v>-1.55909</c:v>
                </c:pt>
                <c:pt idx="18">
                  <c:v>0.476751</c:v>
                </c:pt>
                <c:pt idx="19">
                  <c:v>0.783909</c:v>
                </c:pt>
                <c:pt idx="20">
                  <c:v>-0.776227</c:v>
                </c:pt>
                <c:pt idx="21">
                  <c:v>0.934165</c:v>
                </c:pt>
                <c:pt idx="22">
                  <c:v>-13.5751</c:v>
                </c:pt>
                <c:pt idx="23">
                  <c:v>3.02891</c:v>
                </c:pt>
                <c:pt idx="24">
                  <c:v>1.91802</c:v>
                </c:pt>
                <c:pt idx="25">
                  <c:v>4.98123</c:v>
                </c:pt>
                <c:pt idx="26">
                  <c:v>1.62211</c:v>
                </c:pt>
                <c:pt idx="27">
                  <c:v>2.36488</c:v>
                </c:pt>
                <c:pt idx="28">
                  <c:v>-0.340121</c:v>
                </c:pt>
                <c:pt idx="29">
                  <c:v>1.9137</c:v>
                </c:pt>
                <c:pt idx="30">
                  <c:v>4.55965</c:v>
                </c:pt>
                <c:pt idx="31">
                  <c:v>2.29623</c:v>
                </c:pt>
                <c:pt idx="32">
                  <c:v>0.076754</c:v>
                </c:pt>
                <c:pt idx="33">
                  <c:v>-0.0212721</c:v>
                </c:pt>
              </c:numCache>
            </c:numRef>
          </c:val>
          <c:smooth val="0"/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NEP!$B$10:$AI$10</c:f>
              <c:numCache>
                <c:formatCode>General</c:formatCode>
                <c:ptCount val="34"/>
                <c:pt idx="0">
                  <c:v>2.03367</c:v>
                </c:pt>
                <c:pt idx="1">
                  <c:v>2.55994</c:v>
                </c:pt>
                <c:pt idx="2">
                  <c:v>3.8992</c:v>
                </c:pt>
                <c:pt idx="3">
                  <c:v>7.96307</c:v>
                </c:pt>
                <c:pt idx="4">
                  <c:v>20.0937</c:v>
                </c:pt>
                <c:pt idx="5">
                  <c:v>30.9881</c:v>
                </c:pt>
                <c:pt idx="6">
                  <c:v>33.777</c:v>
                </c:pt>
                <c:pt idx="7">
                  <c:v>23.9269</c:v>
                </c:pt>
                <c:pt idx="8">
                  <c:v>27.8555</c:v>
                </c:pt>
                <c:pt idx="9">
                  <c:v>34.8379</c:v>
                </c:pt>
                <c:pt idx="10">
                  <c:v>54.7054</c:v>
                </c:pt>
                <c:pt idx="11">
                  <c:v>67.2273</c:v>
                </c:pt>
                <c:pt idx="12">
                  <c:v>131.133</c:v>
                </c:pt>
                <c:pt idx="13">
                  <c:v>162.062</c:v>
                </c:pt>
                <c:pt idx="14">
                  <c:v>136.592</c:v>
                </c:pt>
                <c:pt idx="15">
                  <c:v>199.767</c:v>
                </c:pt>
                <c:pt idx="16">
                  <c:v>114.485</c:v>
                </c:pt>
                <c:pt idx="17">
                  <c:v>74.14579999999999</c:v>
                </c:pt>
                <c:pt idx="18">
                  <c:v>75.0484</c:v>
                </c:pt>
                <c:pt idx="19">
                  <c:v>86.9974</c:v>
                </c:pt>
                <c:pt idx="20">
                  <c:v>67.2649</c:v>
                </c:pt>
                <c:pt idx="21">
                  <c:v>51.4104</c:v>
                </c:pt>
                <c:pt idx="22">
                  <c:v>83.6724</c:v>
                </c:pt>
                <c:pt idx="23">
                  <c:v>100.738</c:v>
                </c:pt>
                <c:pt idx="24">
                  <c:v>115.139</c:v>
                </c:pt>
                <c:pt idx="25">
                  <c:v>154.05</c:v>
                </c:pt>
                <c:pt idx="26">
                  <c:v>187.657</c:v>
                </c:pt>
                <c:pt idx="27">
                  <c:v>176.484</c:v>
                </c:pt>
                <c:pt idx="28">
                  <c:v>65.669</c:v>
                </c:pt>
                <c:pt idx="29">
                  <c:v>68.3571</c:v>
                </c:pt>
                <c:pt idx="30">
                  <c:v>39.6679</c:v>
                </c:pt>
                <c:pt idx="31">
                  <c:v>18.3686</c:v>
                </c:pt>
                <c:pt idx="32">
                  <c:v>3.35179</c:v>
                </c:pt>
                <c:pt idx="33">
                  <c:v>1.33703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2055253472"/>
        <c:axId val="-1989058384"/>
      </c:lineChart>
      <c:catAx>
        <c:axId val="-20552534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989058384"/>
        <c:crosses val="autoZero"/>
        <c:auto val="1"/>
        <c:lblAlgn val="ctr"/>
        <c:lblOffset val="100"/>
        <c:noMultiLvlLbl val="0"/>
      </c:catAx>
      <c:valAx>
        <c:axId val="-1989058384"/>
        <c:scaling>
          <c:orientation val="minMax"/>
          <c:max val="800.0"/>
          <c:min val="-50.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552534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areaChart>
        <c:grouping val="standard"/>
        <c:varyColors val="0"/>
        <c:ser>
          <c:idx val="1"/>
          <c:order val="0"/>
          <c:spPr>
            <a:solidFill>
              <a:srgbClr val="C00000">
                <a:alpha val="50000"/>
              </a:srgbClr>
            </a:solidFill>
            <a:ln>
              <a:noFill/>
            </a:ln>
            <a:effectLst/>
          </c:spPr>
          <c:val>
            <c:numRef>
              <c:f>NEP!$B$13:$AI$13</c:f>
              <c:numCache>
                <c:formatCode>General</c:formatCode>
                <c:ptCount val="34"/>
                <c:pt idx="0">
                  <c:v>2.03367</c:v>
                </c:pt>
                <c:pt idx="1">
                  <c:v>2.55994</c:v>
                </c:pt>
                <c:pt idx="2">
                  <c:v>3.8992</c:v>
                </c:pt>
                <c:pt idx="3">
                  <c:v>7.96307</c:v>
                </c:pt>
                <c:pt idx="4">
                  <c:v>20.0937</c:v>
                </c:pt>
                <c:pt idx="5">
                  <c:v>30.9881</c:v>
                </c:pt>
                <c:pt idx="6">
                  <c:v>33.777</c:v>
                </c:pt>
                <c:pt idx="7">
                  <c:v>23.9269</c:v>
                </c:pt>
                <c:pt idx="8">
                  <c:v>27.8555</c:v>
                </c:pt>
                <c:pt idx="9">
                  <c:v>34.8379</c:v>
                </c:pt>
                <c:pt idx="10">
                  <c:v>54.7054</c:v>
                </c:pt>
                <c:pt idx="11">
                  <c:v>67.2273</c:v>
                </c:pt>
                <c:pt idx="12">
                  <c:v>131.133</c:v>
                </c:pt>
                <c:pt idx="13">
                  <c:v>162.062</c:v>
                </c:pt>
                <c:pt idx="14">
                  <c:v>136.592</c:v>
                </c:pt>
                <c:pt idx="15">
                  <c:v>180.0</c:v>
                </c:pt>
                <c:pt idx="16">
                  <c:v>114.485</c:v>
                </c:pt>
                <c:pt idx="17">
                  <c:v>74.14579999999999</c:v>
                </c:pt>
                <c:pt idx="18">
                  <c:v>75.0484</c:v>
                </c:pt>
                <c:pt idx="19">
                  <c:v>86.9974</c:v>
                </c:pt>
                <c:pt idx="20">
                  <c:v>67.2649</c:v>
                </c:pt>
                <c:pt idx="21">
                  <c:v>51.4104</c:v>
                </c:pt>
                <c:pt idx="22">
                  <c:v>83.6724</c:v>
                </c:pt>
                <c:pt idx="23">
                  <c:v>100.738</c:v>
                </c:pt>
                <c:pt idx="24">
                  <c:v>115.139</c:v>
                </c:pt>
                <c:pt idx="25">
                  <c:v>154.05</c:v>
                </c:pt>
                <c:pt idx="26">
                  <c:v>180.0</c:v>
                </c:pt>
                <c:pt idx="27">
                  <c:v>176.484</c:v>
                </c:pt>
                <c:pt idx="28">
                  <c:v>65.669</c:v>
                </c:pt>
                <c:pt idx="29">
                  <c:v>68.3571</c:v>
                </c:pt>
                <c:pt idx="30">
                  <c:v>39.6679</c:v>
                </c:pt>
                <c:pt idx="31">
                  <c:v>18.3686</c:v>
                </c:pt>
                <c:pt idx="32">
                  <c:v>3.35179</c:v>
                </c:pt>
                <c:pt idx="33">
                  <c:v>1.33703</c:v>
                </c:pt>
              </c:numCache>
            </c:numRef>
          </c:val>
        </c:ser>
        <c:ser>
          <c:idx val="0"/>
          <c:order val="1"/>
          <c:spPr>
            <a:solidFill>
              <a:schemeClr val="bg1"/>
            </a:solidFill>
            <a:ln>
              <a:noFill/>
            </a:ln>
            <a:effectLst/>
          </c:spPr>
          <c:val>
            <c:numRef>
              <c:f>NEP!$B$12:$AI$12</c:f>
              <c:numCache>
                <c:formatCode>General</c:formatCode>
                <c:ptCount val="34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0.0958892</c:v>
                </c:pt>
                <c:pt idx="5">
                  <c:v>0.190939</c:v>
                </c:pt>
                <c:pt idx="6">
                  <c:v>0.734056</c:v>
                </c:pt>
                <c:pt idx="7">
                  <c:v>0.415738</c:v>
                </c:pt>
                <c:pt idx="8">
                  <c:v>0.0</c:v>
                </c:pt>
                <c:pt idx="9">
                  <c:v>0.0</c:v>
                </c:pt>
                <c:pt idx="10">
                  <c:v>2.42207</c:v>
                </c:pt>
                <c:pt idx="11">
                  <c:v>3.64838</c:v>
                </c:pt>
                <c:pt idx="12">
                  <c:v>2.77515</c:v>
                </c:pt>
                <c:pt idx="13">
                  <c:v>0.506984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0.476751</c:v>
                </c:pt>
                <c:pt idx="19">
                  <c:v>0.783909</c:v>
                </c:pt>
                <c:pt idx="20">
                  <c:v>0.0</c:v>
                </c:pt>
                <c:pt idx="21">
                  <c:v>0.934165</c:v>
                </c:pt>
                <c:pt idx="22">
                  <c:v>0.0</c:v>
                </c:pt>
                <c:pt idx="23">
                  <c:v>3.02891</c:v>
                </c:pt>
                <c:pt idx="24">
                  <c:v>1.91802</c:v>
                </c:pt>
                <c:pt idx="25">
                  <c:v>4.98123</c:v>
                </c:pt>
                <c:pt idx="26">
                  <c:v>1.62211</c:v>
                </c:pt>
                <c:pt idx="27">
                  <c:v>2.36488</c:v>
                </c:pt>
                <c:pt idx="28">
                  <c:v>0.0</c:v>
                </c:pt>
                <c:pt idx="29">
                  <c:v>1.9137</c:v>
                </c:pt>
                <c:pt idx="30">
                  <c:v>4.55965</c:v>
                </c:pt>
                <c:pt idx="31">
                  <c:v>2.29623</c:v>
                </c:pt>
                <c:pt idx="32">
                  <c:v>0.076754</c:v>
                </c:pt>
                <c:pt idx="33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15150800"/>
        <c:axId val="-2015215056"/>
      </c:areaChart>
      <c:catAx>
        <c:axId val="-2015150800"/>
        <c:scaling>
          <c:orientation val="minMax"/>
        </c:scaling>
        <c:delete val="1"/>
        <c:axPos val="b"/>
        <c:majorTickMark val="out"/>
        <c:minorTickMark val="none"/>
        <c:tickLblPos val="nextTo"/>
        <c:crossAx val="-2015215056"/>
        <c:crosses val="autoZero"/>
        <c:auto val="1"/>
        <c:lblAlgn val="ctr"/>
        <c:lblOffset val="100"/>
        <c:noMultiLvlLbl val="0"/>
      </c:catAx>
      <c:valAx>
        <c:axId val="-2015215056"/>
        <c:scaling>
          <c:orientation val="minMax"/>
          <c:max val="180.0"/>
        </c:scaling>
        <c:delete val="1"/>
        <c:axPos val="l"/>
        <c:majorTickMark val="none"/>
        <c:minorTickMark val="none"/>
        <c:tickLblPos val="nextTo"/>
        <c:crossAx val="-20151508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416666666666667"/>
          <c:y val="0.0648148148148148"/>
          <c:w val="0.927777777777778"/>
          <c:h val="0.87962962962963"/>
        </c:manualLayout>
      </c:layout>
      <c:lineChart>
        <c:grouping val="standard"/>
        <c:varyColors val="0"/>
        <c:ser>
          <c:idx val="0"/>
          <c:order val="0"/>
          <c:spPr>
            <a:ln w="50800" cap="rnd">
              <a:solidFill>
                <a:schemeClr val="accent1">
                  <a:alpha val="5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N2O!$B$9:$AI$9</c:f>
              <c:numCache>
                <c:formatCode>General</c:formatCode>
                <c:ptCount val="34"/>
                <c:pt idx="1">
                  <c:v>0.0183339153785333</c:v>
                </c:pt>
                <c:pt idx="2">
                  <c:v>0.0161024</c:v>
                </c:pt>
                <c:pt idx="3">
                  <c:v>0.0546576506587347</c:v>
                </c:pt>
                <c:pt idx="4">
                  <c:v>0.0947492</c:v>
                </c:pt>
                <c:pt idx="5">
                  <c:v>0.134559</c:v>
                </c:pt>
                <c:pt idx="6">
                  <c:v>0.372034</c:v>
                </c:pt>
                <c:pt idx="7">
                  <c:v>0.813669</c:v>
                </c:pt>
                <c:pt idx="8">
                  <c:v>0.911679</c:v>
                </c:pt>
                <c:pt idx="9">
                  <c:v>0.982277</c:v>
                </c:pt>
                <c:pt idx="10">
                  <c:v>1.06294</c:v>
                </c:pt>
                <c:pt idx="11">
                  <c:v>1.49167</c:v>
                </c:pt>
                <c:pt idx="12">
                  <c:v>1.96995</c:v>
                </c:pt>
                <c:pt idx="13">
                  <c:v>2.80804</c:v>
                </c:pt>
                <c:pt idx="14">
                  <c:v>4.37356</c:v>
                </c:pt>
                <c:pt idx="15">
                  <c:v>3.394991234545312</c:v>
                </c:pt>
                <c:pt idx="16">
                  <c:v>2.317689745208688</c:v>
                </c:pt>
                <c:pt idx="17">
                  <c:v>1.890324034930458</c:v>
                </c:pt>
                <c:pt idx="18">
                  <c:v>1.64349</c:v>
                </c:pt>
                <c:pt idx="19">
                  <c:v>1.43786</c:v>
                </c:pt>
                <c:pt idx="20">
                  <c:v>2.29005</c:v>
                </c:pt>
                <c:pt idx="21">
                  <c:v>3.824804691389861</c:v>
                </c:pt>
                <c:pt idx="22">
                  <c:v>1.50449</c:v>
                </c:pt>
                <c:pt idx="23">
                  <c:v>1.26883</c:v>
                </c:pt>
                <c:pt idx="24">
                  <c:v>1.32009</c:v>
                </c:pt>
                <c:pt idx="25">
                  <c:v>1.40987</c:v>
                </c:pt>
                <c:pt idx="26">
                  <c:v>1.63106</c:v>
                </c:pt>
                <c:pt idx="27">
                  <c:v>1.28202</c:v>
                </c:pt>
                <c:pt idx="28">
                  <c:v>1.6712</c:v>
                </c:pt>
                <c:pt idx="29">
                  <c:v>1.32138103110493</c:v>
                </c:pt>
                <c:pt idx="30">
                  <c:v>0.823906</c:v>
                </c:pt>
                <c:pt idx="31">
                  <c:v>0.551071</c:v>
                </c:pt>
                <c:pt idx="32">
                  <c:v>0.161055</c:v>
                </c:pt>
                <c:pt idx="33">
                  <c:v>0.0197068</c:v>
                </c:pt>
              </c:numCache>
            </c:numRef>
          </c:val>
          <c:smooth val="0"/>
        </c:ser>
        <c:ser>
          <c:idx val="1"/>
          <c:order val="1"/>
          <c:spPr>
            <a:ln w="50800" cap="rnd">
              <a:solidFill>
                <a:srgbClr val="C00000">
                  <a:alpha val="50000"/>
                </a:srgbClr>
              </a:solidFill>
              <a:round/>
            </a:ln>
            <a:effectLst/>
          </c:spPr>
          <c:marker>
            <c:symbol val="none"/>
          </c:marker>
          <c:val>
            <c:numRef>
              <c:f>N2O!$B$10:$AI$10</c:f>
              <c:numCache>
                <c:formatCode>General</c:formatCode>
                <c:ptCount val="34"/>
                <c:pt idx="1">
                  <c:v>0.0840787</c:v>
                </c:pt>
                <c:pt idx="2">
                  <c:v>0.112412</c:v>
                </c:pt>
                <c:pt idx="3">
                  <c:v>0.376174</c:v>
                </c:pt>
                <c:pt idx="4">
                  <c:v>0.640708</c:v>
                </c:pt>
                <c:pt idx="5">
                  <c:v>0.487785</c:v>
                </c:pt>
                <c:pt idx="6">
                  <c:v>1.083241942825059</c:v>
                </c:pt>
                <c:pt idx="7">
                  <c:v>1.808556937405661</c:v>
                </c:pt>
                <c:pt idx="8">
                  <c:v>2.124164904929882</c:v>
                </c:pt>
                <c:pt idx="9">
                  <c:v>2.637406892297385</c:v>
                </c:pt>
                <c:pt idx="10">
                  <c:v>3.063733075396031</c:v>
                </c:pt>
                <c:pt idx="11">
                  <c:v>3.260717929942295</c:v>
                </c:pt>
                <c:pt idx="12">
                  <c:v>3.738811675316955</c:v>
                </c:pt>
                <c:pt idx="13">
                  <c:v>4.866512242069072</c:v>
                </c:pt>
                <c:pt idx="14">
                  <c:v>8.58131</c:v>
                </c:pt>
                <c:pt idx="15">
                  <c:v>8.6952</c:v>
                </c:pt>
                <c:pt idx="16">
                  <c:v>5.84831</c:v>
                </c:pt>
                <c:pt idx="17">
                  <c:v>4.2163</c:v>
                </c:pt>
                <c:pt idx="18">
                  <c:v>3.892531823889726</c:v>
                </c:pt>
                <c:pt idx="19">
                  <c:v>3.30808</c:v>
                </c:pt>
                <c:pt idx="20">
                  <c:v>5.37483</c:v>
                </c:pt>
                <c:pt idx="21">
                  <c:v>5.63114</c:v>
                </c:pt>
                <c:pt idx="22">
                  <c:v>2.82574027348244</c:v>
                </c:pt>
                <c:pt idx="23">
                  <c:v>3.203509208529376</c:v>
                </c:pt>
                <c:pt idx="24">
                  <c:v>3.060245555820567</c:v>
                </c:pt>
                <c:pt idx="25">
                  <c:v>2.309281453215387</c:v>
                </c:pt>
                <c:pt idx="26">
                  <c:v>2.235846889604943</c:v>
                </c:pt>
                <c:pt idx="27">
                  <c:v>2.13323</c:v>
                </c:pt>
                <c:pt idx="28">
                  <c:v>2.72734</c:v>
                </c:pt>
                <c:pt idx="29">
                  <c:v>2.72342</c:v>
                </c:pt>
                <c:pt idx="30">
                  <c:v>1.78629</c:v>
                </c:pt>
                <c:pt idx="31">
                  <c:v>1.11519</c:v>
                </c:pt>
                <c:pt idx="32">
                  <c:v>0.342254</c:v>
                </c:pt>
                <c:pt idx="33">
                  <c:v>0.0736852719980694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995575264"/>
        <c:axId val="-2020864720"/>
      </c:lineChart>
      <c:catAx>
        <c:axId val="-199557526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-2020864720"/>
        <c:crosses val="autoZero"/>
        <c:auto val="1"/>
        <c:lblAlgn val="ctr"/>
        <c:lblOffset val="100"/>
        <c:noMultiLvlLbl val="0"/>
      </c:catAx>
      <c:valAx>
        <c:axId val="-2020864720"/>
        <c:scaling>
          <c:orientation val="minMax"/>
          <c:max val="12.0"/>
          <c:min val="0.0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0"/>
        <c:majorTickMark val="out"/>
        <c:minorTickMark val="none"/>
        <c:tickLblPos val="nextTo"/>
        <c:crossAx val="-1995575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areaChart>
        <c:grouping val="standard"/>
        <c:varyColors val="0"/>
        <c:ser>
          <c:idx val="1"/>
          <c:order val="0"/>
          <c:tx>
            <c:strRef>
              <c:f>N2O!$A$10</c:f>
              <c:strCache>
                <c:ptCount val="1"/>
                <c:pt idx="0">
                  <c:v>MAX</c:v>
                </c:pt>
              </c:strCache>
            </c:strRef>
          </c:tx>
          <c:spPr>
            <a:solidFill>
              <a:srgbClr val="C00000">
                <a:alpha val="50000"/>
              </a:srgbClr>
            </a:solidFill>
            <a:ln w="31750">
              <a:noFill/>
            </a:ln>
            <a:effectLst/>
          </c:spPr>
          <c:val>
            <c:numRef>
              <c:f>N2O!$B$10:$AJ$10</c:f>
              <c:numCache>
                <c:formatCode>General</c:formatCode>
                <c:ptCount val="35"/>
                <c:pt idx="1">
                  <c:v>0.0840787</c:v>
                </c:pt>
                <c:pt idx="2">
                  <c:v>0.112412</c:v>
                </c:pt>
                <c:pt idx="3">
                  <c:v>0.376174</c:v>
                </c:pt>
                <c:pt idx="4">
                  <c:v>0.640708</c:v>
                </c:pt>
                <c:pt idx="5">
                  <c:v>0.487785</c:v>
                </c:pt>
                <c:pt idx="6">
                  <c:v>1.083241942825059</c:v>
                </c:pt>
                <c:pt idx="7">
                  <c:v>1.808556937405661</c:v>
                </c:pt>
                <c:pt idx="8">
                  <c:v>2.124164904929882</c:v>
                </c:pt>
                <c:pt idx="9">
                  <c:v>2.637406892297385</c:v>
                </c:pt>
                <c:pt idx="10">
                  <c:v>3.063733075396031</c:v>
                </c:pt>
                <c:pt idx="11">
                  <c:v>3.260717929942295</c:v>
                </c:pt>
                <c:pt idx="12">
                  <c:v>3.738811675316955</c:v>
                </c:pt>
                <c:pt idx="13">
                  <c:v>4.866512242069072</c:v>
                </c:pt>
                <c:pt idx="14">
                  <c:v>8.58131</c:v>
                </c:pt>
                <c:pt idx="15">
                  <c:v>8.6952</c:v>
                </c:pt>
                <c:pt idx="16">
                  <c:v>5.84831</c:v>
                </c:pt>
                <c:pt idx="17">
                  <c:v>4.2163</c:v>
                </c:pt>
                <c:pt idx="18">
                  <c:v>3.892531823889726</c:v>
                </c:pt>
                <c:pt idx="19">
                  <c:v>3.30808</c:v>
                </c:pt>
                <c:pt idx="20">
                  <c:v>5.37483</c:v>
                </c:pt>
                <c:pt idx="21">
                  <c:v>5.63114</c:v>
                </c:pt>
                <c:pt idx="22">
                  <c:v>2.82574027348244</c:v>
                </c:pt>
                <c:pt idx="23">
                  <c:v>3.203509208529376</c:v>
                </c:pt>
                <c:pt idx="24">
                  <c:v>3.060245555820567</c:v>
                </c:pt>
                <c:pt idx="25">
                  <c:v>2.309281453215387</c:v>
                </c:pt>
                <c:pt idx="26">
                  <c:v>2.235846889604943</c:v>
                </c:pt>
                <c:pt idx="27">
                  <c:v>2.13323</c:v>
                </c:pt>
                <c:pt idx="28">
                  <c:v>2.72734</c:v>
                </c:pt>
                <c:pt idx="29">
                  <c:v>2.72342</c:v>
                </c:pt>
                <c:pt idx="30">
                  <c:v>1.78629</c:v>
                </c:pt>
                <c:pt idx="31">
                  <c:v>1.11519</c:v>
                </c:pt>
                <c:pt idx="32">
                  <c:v>0.342254</c:v>
                </c:pt>
                <c:pt idx="33">
                  <c:v>0.0736852719980694</c:v>
                </c:pt>
                <c:pt idx="34">
                  <c:v>0.0386853449095058</c:v>
                </c:pt>
              </c:numCache>
            </c:numRef>
          </c:val>
        </c:ser>
        <c:ser>
          <c:idx val="0"/>
          <c:order val="1"/>
          <c:tx>
            <c:strRef>
              <c:f>N2O!$A$9</c:f>
              <c:strCache>
                <c:ptCount val="1"/>
                <c:pt idx="0">
                  <c:v>MIN</c:v>
                </c:pt>
              </c:strCache>
            </c:strRef>
          </c:tx>
          <c:spPr>
            <a:solidFill>
              <a:schemeClr val="bg1"/>
            </a:solidFill>
            <a:ln>
              <a:noFill/>
            </a:ln>
            <a:effectLst/>
          </c:spPr>
          <c:val>
            <c:numRef>
              <c:f>N2O!$B$9:$AJ$9</c:f>
              <c:numCache>
                <c:formatCode>General</c:formatCode>
                <c:ptCount val="35"/>
                <c:pt idx="1">
                  <c:v>0.0183339153785333</c:v>
                </c:pt>
                <c:pt idx="2">
                  <c:v>0.0161024</c:v>
                </c:pt>
                <c:pt idx="3">
                  <c:v>0.0546576506587347</c:v>
                </c:pt>
                <c:pt idx="4">
                  <c:v>0.0947492</c:v>
                </c:pt>
                <c:pt idx="5">
                  <c:v>0.134559</c:v>
                </c:pt>
                <c:pt idx="6">
                  <c:v>0.372034</c:v>
                </c:pt>
                <c:pt idx="7">
                  <c:v>0.813669</c:v>
                </c:pt>
                <c:pt idx="8">
                  <c:v>0.911679</c:v>
                </c:pt>
                <c:pt idx="9">
                  <c:v>0.982277</c:v>
                </c:pt>
                <c:pt idx="10">
                  <c:v>1.06294</c:v>
                </c:pt>
                <c:pt idx="11">
                  <c:v>1.49167</c:v>
                </c:pt>
                <c:pt idx="12">
                  <c:v>1.96995</c:v>
                </c:pt>
                <c:pt idx="13">
                  <c:v>2.80804</c:v>
                </c:pt>
                <c:pt idx="14">
                  <c:v>4.37356</c:v>
                </c:pt>
                <c:pt idx="15">
                  <c:v>3.394991234545312</c:v>
                </c:pt>
                <c:pt idx="16">
                  <c:v>2.317689745208688</c:v>
                </c:pt>
                <c:pt idx="17">
                  <c:v>1.890324034930458</c:v>
                </c:pt>
                <c:pt idx="18">
                  <c:v>1.64349</c:v>
                </c:pt>
                <c:pt idx="19">
                  <c:v>1.43786</c:v>
                </c:pt>
                <c:pt idx="20">
                  <c:v>2.29005</c:v>
                </c:pt>
                <c:pt idx="21">
                  <c:v>3.824804691389861</c:v>
                </c:pt>
                <c:pt idx="22">
                  <c:v>1.50449</c:v>
                </c:pt>
                <c:pt idx="23">
                  <c:v>1.26883</c:v>
                </c:pt>
                <c:pt idx="24">
                  <c:v>1.32009</c:v>
                </c:pt>
                <c:pt idx="25">
                  <c:v>1.40987</c:v>
                </c:pt>
                <c:pt idx="26">
                  <c:v>1.63106</c:v>
                </c:pt>
                <c:pt idx="27">
                  <c:v>1.28202</c:v>
                </c:pt>
                <c:pt idx="28">
                  <c:v>1.6712</c:v>
                </c:pt>
                <c:pt idx="29">
                  <c:v>1.32138103110493</c:v>
                </c:pt>
                <c:pt idx="30">
                  <c:v>0.823906</c:v>
                </c:pt>
                <c:pt idx="31">
                  <c:v>0.551071</c:v>
                </c:pt>
                <c:pt idx="32">
                  <c:v>0.161055</c:v>
                </c:pt>
                <c:pt idx="33">
                  <c:v>0.0197068</c:v>
                </c:pt>
                <c:pt idx="34">
                  <c:v>0.000296019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986562976"/>
        <c:axId val="-2001903744"/>
      </c:areaChart>
      <c:catAx>
        <c:axId val="-1986562976"/>
        <c:scaling>
          <c:orientation val="minMax"/>
        </c:scaling>
        <c:delete val="1"/>
        <c:axPos val="b"/>
        <c:majorTickMark val="out"/>
        <c:minorTickMark val="none"/>
        <c:tickLblPos val="nextTo"/>
        <c:crossAx val="-2001903744"/>
        <c:crosses val="autoZero"/>
        <c:auto val="1"/>
        <c:lblAlgn val="ctr"/>
        <c:lblOffset val="100"/>
        <c:noMultiLvlLbl val="0"/>
      </c:catAx>
      <c:valAx>
        <c:axId val="-2001903744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crossAx val="-19865629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416666666666667"/>
          <c:y val="0.0648148148148148"/>
          <c:w val="0.927777777777778"/>
          <c:h val="0.87962962962963"/>
        </c:manualLayout>
      </c:layout>
      <c:lineChart>
        <c:grouping val="standard"/>
        <c:varyColors val="0"/>
        <c:ser>
          <c:idx val="2"/>
          <c:order val="0"/>
          <c:spPr>
            <a:ln w="50800" cap="rnd">
              <a:solidFill>
                <a:schemeClr val="accent1">
                  <a:alpha val="5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'CH4'!$C$3:$AJ$3</c:f>
              <c:numCache>
                <c:formatCode>General</c:formatCode>
                <c:ptCount val="34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1.0</c:v>
                </c:pt>
                <c:pt idx="10">
                  <c:v>2.5</c:v>
                </c:pt>
                <c:pt idx="11">
                  <c:v>0.0</c:v>
                </c:pt>
                <c:pt idx="12">
                  <c:v>0.0</c:v>
                </c:pt>
                <c:pt idx="13">
                  <c:v>5.5</c:v>
                </c:pt>
                <c:pt idx="14">
                  <c:v>4.0</c:v>
                </c:pt>
                <c:pt idx="15">
                  <c:v>4.0</c:v>
                </c:pt>
                <c:pt idx="16">
                  <c:v>3.0</c:v>
                </c:pt>
                <c:pt idx="17">
                  <c:v>2.0</c:v>
                </c:pt>
                <c:pt idx="18">
                  <c:v>1.5</c:v>
                </c:pt>
                <c:pt idx="19">
                  <c:v>1.0</c:v>
                </c:pt>
                <c:pt idx="20">
                  <c:v>2.0</c:v>
                </c:pt>
                <c:pt idx="21">
                  <c:v>0.5</c:v>
                </c:pt>
                <c:pt idx="22">
                  <c:v>0.0</c:v>
                </c:pt>
                <c:pt idx="23">
                  <c:v>0.0</c:v>
                </c:pt>
                <c:pt idx="24">
                  <c:v>0.0</c:v>
                </c:pt>
                <c:pt idx="25">
                  <c:v>1.0</c:v>
                </c:pt>
                <c:pt idx="26">
                  <c:v>2.5</c:v>
                </c:pt>
                <c:pt idx="27">
                  <c:v>4.0</c:v>
                </c:pt>
                <c:pt idx="28">
                  <c:v>3.0</c:v>
                </c:pt>
                <c:pt idx="29">
                  <c:v>4.0</c:v>
                </c:pt>
                <c:pt idx="30">
                  <c:v>2.0</c:v>
                </c:pt>
                <c:pt idx="31">
                  <c:v>0.5</c:v>
                </c:pt>
                <c:pt idx="32">
                  <c:v>0.0</c:v>
                </c:pt>
                <c:pt idx="33">
                  <c:v>0.0</c:v>
                </c:pt>
              </c:numCache>
            </c:numRef>
          </c:val>
          <c:smooth val="0"/>
        </c:ser>
        <c:ser>
          <c:idx val="3"/>
          <c:order val="1"/>
          <c:spPr>
            <a:ln w="50800" cap="rnd">
              <a:solidFill>
                <a:srgbClr val="C00000">
                  <a:alpha val="50000"/>
                </a:srgbClr>
              </a:solidFill>
              <a:round/>
            </a:ln>
            <a:effectLst/>
          </c:spPr>
          <c:marker>
            <c:symbol val="none"/>
          </c:marker>
          <c:val>
            <c:numRef>
              <c:f>'CH4'!$C$4:$AJ$4</c:f>
              <c:numCache>
                <c:formatCode>General</c:formatCode>
                <c:ptCount val="34"/>
                <c:pt idx="0">
                  <c:v>1.5</c:v>
                </c:pt>
                <c:pt idx="1">
                  <c:v>1.0</c:v>
                </c:pt>
                <c:pt idx="2">
                  <c:v>0.75</c:v>
                </c:pt>
                <c:pt idx="3">
                  <c:v>0.5</c:v>
                </c:pt>
                <c:pt idx="4">
                  <c:v>1.5</c:v>
                </c:pt>
                <c:pt idx="5">
                  <c:v>2.5</c:v>
                </c:pt>
                <c:pt idx="6">
                  <c:v>8.0</c:v>
                </c:pt>
                <c:pt idx="7">
                  <c:v>5.0</c:v>
                </c:pt>
                <c:pt idx="8">
                  <c:v>8.0</c:v>
                </c:pt>
                <c:pt idx="9">
                  <c:v>10.0</c:v>
                </c:pt>
                <c:pt idx="10">
                  <c:v>17.0</c:v>
                </c:pt>
                <c:pt idx="11">
                  <c:v>8.0</c:v>
                </c:pt>
                <c:pt idx="12">
                  <c:v>18.0</c:v>
                </c:pt>
                <c:pt idx="13">
                  <c:v>39.0</c:v>
                </c:pt>
                <c:pt idx="14">
                  <c:v>25.0</c:v>
                </c:pt>
                <c:pt idx="15">
                  <c:v>12.0</c:v>
                </c:pt>
                <c:pt idx="16">
                  <c:v>9.0</c:v>
                </c:pt>
                <c:pt idx="17">
                  <c:v>7.0</c:v>
                </c:pt>
                <c:pt idx="18">
                  <c:v>6.0</c:v>
                </c:pt>
                <c:pt idx="19">
                  <c:v>8.0</c:v>
                </c:pt>
                <c:pt idx="20">
                  <c:v>12.5</c:v>
                </c:pt>
                <c:pt idx="21">
                  <c:v>9.0</c:v>
                </c:pt>
                <c:pt idx="22">
                  <c:v>6.0</c:v>
                </c:pt>
                <c:pt idx="23">
                  <c:v>5.0</c:v>
                </c:pt>
                <c:pt idx="24">
                  <c:v>5.0</c:v>
                </c:pt>
                <c:pt idx="25">
                  <c:v>12.0</c:v>
                </c:pt>
                <c:pt idx="26">
                  <c:v>10.5</c:v>
                </c:pt>
                <c:pt idx="27">
                  <c:v>12.0</c:v>
                </c:pt>
                <c:pt idx="28">
                  <c:v>7.5</c:v>
                </c:pt>
                <c:pt idx="29">
                  <c:v>7.0</c:v>
                </c:pt>
                <c:pt idx="30">
                  <c:v>5.0</c:v>
                </c:pt>
                <c:pt idx="31">
                  <c:v>2.5</c:v>
                </c:pt>
                <c:pt idx="32">
                  <c:v>1.0</c:v>
                </c:pt>
                <c:pt idx="33">
                  <c:v>0.0</c:v>
                </c:pt>
              </c:numCache>
            </c:numRef>
          </c:val>
          <c:smooth val="0"/>
        </c:ser>
        <c:ser>
          <c:idx val="0"/>
          <c:order val="2"/>
          <c:spPr>
            <a:ln w="50800" cap="rnd">
              <a:solidFill>
                <a:schemeClr val="accent1">
                  <a:alpha val="5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'CH4'!$C$3:$AJ$3</c:f>
              <c:numCache>
                <c:formatCode>General</c:formatCode>
                <c:ptCount val="34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1.0</c:v>
                </c:pt>
                <c:pt idx="10">
                  <c:v>2.5</c:v>
                </c:pt>
                <c:pt idx="11">
                  <c:v>0.0</c:v>
                </c:pt>
                <c:pt idx="12">
                  <c:v>0.0</c:v>
                </c:pt>
                <c:pt idx="13">
                  <c:v>5.5</c:v>
                </c:pt>
                <c:pt idx="14">
                  <c:v>4.0</c:v>
                </c:pt>
                <c:pt idx="15">
                  <c:v>4.0</c:v>
                </c:pt>
                <c:pt idx="16">
                  <c:v>3.0</c:v>
                </c:pt>
                <c:pt idx="17">
                  <c:v>2.0</c:v>
                </c:pt>
                <c:pt idx="18">
                  <c:v>1.5</c:v>
                </c:pt>
                <c:pt idx="19">
                  <c:v>1.0</c:v>
                </c:pt>
                <c:pt idx="20">
                  <c:v>2.0</c:v>
                </c:pt>
                <c:pt idx="21">
                  <c:v>0.5</c:v>
                </c:pt>
                <c:pt idx="22">
                  <c:v>0.0</c:v>
                </c:pt>
                <c:pt idx="23">
                  <c:v>0.0</c:v>
                </c:pt>
                <c:pt idx="24">
                  <c:v>0.0</c:v>
                </c:pt>
                <c:pt idx="25">
                  <c:v>1.0</c:v>
                </c:pt>
                <c:pt idx="26">
                  <c:v>2.5</c:v>
                </c:pt>
                <c:pt idx="27">
                  <c:v>4.0</c:v>
                </c:pt>
                <c:pt idx="28">
                  <c:v>3.0</c:v>
                </c:pt>
                <c:pt idx="29">
                  <c:v>4.0</c:v>
                </c:pt>
                <c:pt idx="30">
                  <c:v>2.0</c:v>
                </c:pt>
                <c:pt idx="31">
                  <c:v>0.5</c:v>
                </c:pt>
                <c:pt idx="32">
                  <c:v>0.0</c:v>
                </c:pt>
                <c:pt idx="33">
                  <c:v>0.0</c:v>
                </c:pt>
              </c:numCache>
            </c:numRef>
          </c:val>
          <c:smooth val="0"/>
        </c:ser>
        <c:ser>
          <c:idx val="1"/>
          <c:order val="3"/>
          <c:spPr>
            <a:ln w="50800" cap="rnd">
              <a:solidFill>
                <a:srgbClr val="C00000">
                  <a:alpha val="50000"/>
                </a:srgbClr>
              </a:solidFill>
              <a:round/>
            </a:ln>
            <a:effectLst/>
          </c:spPr>
          <c:marker>
            <c:symbol val="none"/>
          </c:marker>
          <c:val>
            <c:numRef>
              <c:f>'CH4'!$C$4:$AJ$4</c:f>
              <c:numCache>
                <c:formatCode>General</c:formatCode>
                <c:ptCount val="34"/>
                <c:pt idx="0">
                  <c:v>1.5</c:v>
                </c:pt>
                <c:pt idx="1">
                  <c:v>1.0</c:v>
                </c:pt>
                <c:pt idx="2">
                  <c:v>0.75</c:v>
                </c:pt>
                <c:pt idx="3">
                  <c:v>0.5</c:v>
                </c:pt>
                <c:pt idx="4">
                  <c:v>1.5</c:v>
                </c:pt>
                <c:pt idx="5">
                  <c:v>2.5</c:v>
                </c:pt>
                <c:pt idx="6">
                  <c:v>8.0</c:v>
                </c:pt>
                <c:pt idx="7">
                  <c:v>5.0</c:v>
                </c:pt>
                <c:pt idx="8">
                  <c:v>8.0</c:v>
                </c:pt>
                <c:pt idx="9">
                  <c:v>10.0</c:v>
                </c:pt>
                <c:pt idx="10">
                  <c:v>17.0</c:v>
                </c:pt>
                <c:pt idx="11">
                  <c:v>8.0</c:v>
                </c:pt>
                <c:pt idx="12">
                  <c:v>18.0</c:v>
                </c:pt>
                <c:pt idx="13">
                  <c:v>39.0</c:v>
                </c:pt>
                <c:pt idx="14">
                  <c:v>25.0</c:v>
                </c:pt>
                <c:pt idx="15">
                  <c:v>12.0</c:v>
                </c:pt>
                <c:pt idx="16">
                  <c:v>9.0</c:v>
                </c:pt>
                <c:pt idx="17">
                  <c:v>7.0</c:v>
                </c:pt>
                <c:pt idx="18">
                  <c:v>6.0</c:v>
                </c:pt>
                <c:pt idx="19">
                  <c:v>8.0</c:v>
                </c:pt>
                <c:pt idx="20">
                  <c:v>12.5</c:v>
                </c:pt>
                <c:pt idx="21">
                  <c:v>9.0</c:v>
                </c:pt>
                <c:pt idx="22">
                  <c:v>6.0</c:v>
                </c:pt>
                <c:pt idx="23">
                  <c:v>5.0</c:v>
                </c:pt>
                <c:pt idx="24">
                  <c:v>5.0</c:v>
                </c:pt>
                <c:pt idx="25">
                  <c:v>12.0</c:v>
                </c:pt>
                <c:pt idx="26">
                  <c:v>10.5</c:v>
                </c:pt>
                <c:pt idx="27">
                  <c:v>12.0</c:v>
                </c:pt>
                <c:pt idx="28">
                  <c:v>7.5</c:v>
                </c:pt>
                <c:pt idx="29">
                  <c:v>7.0</c:v>
                </c:pt>
                <c:pt idx="30">
                  <c:v>5.0</c:v>
                </c:pt>
                <c:pt idx="31">
                  <c:v>2.5</c:v>
                </c:pt>
                <c:pt idx="32">
                  <c:v>1.0</c:v>
                </c:pt>
                <c:pt idx="33">
                  <c:v>0.0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986778128"/>
        <c:axId val="-1986774048"/>
      </c:lineChart>
      <c:catAx>
        <c:axId val="-1986778128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-1986774048"/>
        <c:crosses val="autoZero"/>
        <c:auto val="1"/>
        <c:lblAlgn val="ctr"/>
        <c:lblOffset val="100"/>
        <c:noMultiLvlLbl val="0"/>
      </c:catAx>
      <c:valAx>
        <c:axId val="-1986774048"/>
        <c:scaling>
          <c:orientation val="minMax"/>
          <c:max val="40.0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majorTickMark val="none"/>
        <c:minorTickMark val="none"/>
        <c:tickLblPos val="nextTo"/>
        <c:crossAx val="-19867781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416666666666667"/>
          <c:y val="0.0648148148148148"/>
          <c:w val="0.927777777777778"/>
          <c:h val="0.87962962962963"/>
        </c:manualLayout>
      </c:layout>
      <c:areaChart>
        <c:grouping val="standard"/>
        <c:varyColors val="0"/>
        <c:ser>
          <c:idx val="1"/>
          <c:order val="0"/>
          <c:spPr>
            <a:solidFill>
              <a:srgbClr val="C00000">
                <a:alpha val="50000"/>
              </a:srgbClr>
            </a:solidFill>
            <a:ln w="50800">
              <a:noFill/>
            </a:ln>
            <a:effectLst/>
          </c:spPr>
          <c:val>
            <c:numRef>
              <c:f>'CH4'!$C$4:$AJ$4</c:f>
              <c:numCache>
                <c:formatCode>General</c:formatCode>
                <c:ptCount val="34"/>
                <c:pt idx="0">
                  <c:v>1.5</c:v>
                </c:pt>
                <c:pt idx="1">
                  <c:v>1.0</c:v>
                </c:pt>
                <c:pt idx="2">
                  <c:v>0.75</c:v>
                </c:pt>
                <c:pt idx="3">
                  <c:v>0.5</c:v>
                </c:pt>
                <c:pt idx="4">
                  <c:v>1.5</c:v>
                </c:pt>
                <c:pt idx="5">
                  <c:v>2.5</c:v>
                </c:pt>
                <c:pt idx="6">
                  <c:v>8.0</c:v>
                </c:pt>
                <c:pt idx="7">
                  <c:v>5.0</c:v>
                </c:pt>
                <c:pt idx="8">
                  <c:v>8.0</c:v>
                </c:pt>
                <c:pt idx="9">
                  <c:v>10.0</c:v>
                </c:pt>
                <c:pt idx="10">
                  <c:v>17.0</c:v>
                </c:pt>
                <c:pt idx="11">
                  <c:v>8.0</c:v>
                </c:pt>
                <c:pt idx="12">
                  <c:v>18.0</c:v>
                </c:pt>
                <c:pt idx="13">
                  <c:v>39.0</c:v>
                </c:pt>
                <c:pt idx="14">
                  <c:v>25.0</c:v>
                </c:pt>
                <c:pt idx="15">
                  <c:v>12.0</c:v>
                </c:pt>
                <c:pt idx="16">
                  <c:v>9.0</c:v>
                </c:pt>
                <c:pt idx="17">
                  <c:v>7.0</c:v>
                </c:pt>
                <c:pt idx="18">
                  <c:v>6.0</c:v>
                </c:pt>
                <c:pt idx="19">
                  <c:v>8.0</c:v>
                </c:pt>
                <c:pt idx="20">
                  <c:v>12.5</c:v>
                </c:pt>
                <c:pt idx="21">
                  <c:v>9.0</c:v>
                </c:pt>
                <c:pt idx="22">
                  <c:v>6.0</c:v>
                </c:pt>
                <c:pt idx="23">
                  <c:v>5.0</c:v>
                </c:pt>
                <c:pt idx="24">
                  <c:v>5.0</c:v>
                </c:pt>
                <c:pt idx="25">
                  <c:v>12.0</c:v>
                </c:pt>
                <c:pt idx="26">
                  <c:v>10.5</c:v>
                </c:pt>
                <c:pt idx="27">
                  <c:v>12.0</c:v>
                </c:pt>
                <c:pt idx="28">
                  <c:v>7.5</c:v>
                </c:pt>
                <c:pt idx="29">
                  <c:v>7.0</c:v>
                </c:pt>
                <c:pt idx="30">
                  <c:v>5.0</c:v>
                </c:pt>
                <c:pt idx="31">
                  <c:v>2.5</c:v>
                </c:pt>
                <c:pt idx="32">
                  <c:v>1.0</c:v>
                </c:pt>
                <c:pt idx="33">
                  <c:v>0.0</c:v>
                </c:pt>
              </c:numCache>
            </c:numRef>
          </c:val>
        </c:ser>
        <c:ser>
          <c:idx val="0"/>
          <c:order val="1"/>
          <c:spPr>
            <a:solidFill>
              <a:schemeClr val="bg1"/>
            </a:solidFill>
            <a:ln w="50800">
              <a:noFill/>
            </a:ln>
            <a:effectLst/>
          </c:spPr>
          <c:val>
            <c:numRef>
              <c:f>'CH4'!$C$3:$AJ$3</c:f>
              <c:numCache>
                <c:formatCode>General</c:formatCode>
                <c:ptCount val="34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1.0</c:v>
                </c:pt>
                <c:pt idx="10">
                  <c:v>2.5</c:v>
                </c:pt>
                <c:pt idx="11">
                  <c:v>0.0</c:v>
                </c:pt>
                <c:pt idx="12">
                  <c:v>0.0</c:v>
                </c:pt>
                <c:pt idx="13">
                  <c:v>5.5</c:v>
                </c:pt>
                <c:pt idx="14">
                  <c:v>4.0</c:v>
                </c:pt>
                <c:pt idx="15">
                  <c:v>4.0</c:v>
                </c:pt>
                <c:pt idx="16">
                  <c:v>3.0</c:v>
                </c:pt>
                <c:pt idx="17">
                  <c:v>2.0</c:v>
                </c:pt>
                <c:pt idx="18">
                  <c:v>1.5</c:v>
                </c:pt>
                <c:pt idx="19">
                  <c:v>1.0</c:v>
                </c:pt>
                <c:pt idx="20">
                  <c:v>2.0</c:v>
                </c:pt>
                <c:pt idx="21">
                  <c:v>0.5</c:v>
                </c:pt>
                <c:pt idx="22">
                  <c:v>0.0</c:v>
                </c:pt>
                <c:pt idx="23">
                  <c:v>0.0</c:v>
                </c:pt>
                <c:pt idx="24">
                  <c:v>0.0</c:v>
                </c:pt>
                <c:pt idx="25">
                  <c:v>1.0</c:v>
                </c:pt>
                <c:pt idx="26">
                  <c:v>2.5</c:v>
                </c:pt>
                <c:pt idx="27">
                  <c:v>4.0</c:v>
                </c:pt>
                <c:pt idx="28">
                  <c:v>3.0</c:v>
                </c:pt>
                <c:pt idx="29">
                  <c:v>4.0</c:v>
                </c:pt>
                <c:pt idx="30">
                  <c:v>2.0</c:v>
                </c:pt>
                <c:pt idx="31">
                  <c:v>0.5</c:v>
                </c:pt>
                <c:pt idx="32">
                  <c:v>0.0</c:v>
                </c:pt>
                <c:pt idx="33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987035136"/>
        <c:axId val="-1987031264"/>
      </c:areaChart>
      <c:catAx>
        <c:axId val="-1987035136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-1987031264"/>
        <c:crosses val="autoZero"/>
        <c:auto val="1"/>
        <c:lblAlgn val="ctr"/>
        <c:lblOffset val="100"/>
        <c:noMultiLvlLbl val="0"/>
      </c:catAx>
      <c:valAx>
        <c:axId val="-1987031264"/>
        <c:scaling>
          <c:orientation val="minMax"/>
          <c:max val="40.0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majorTickMark val="none"/>
        <c:minorTickMark val="none"/>
        <c:tickLblPos val="nextTo"/>
        <c:crossAx val="-19870351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Relationship Id="rId2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Relationship Id="rId2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127000</xdr:colOff>
      <xdr:row>17</xdr:row>
      <xdr:rowOff>38100</xdr:rowOff>
    </xdr:from>
    <xdr:to>
      <xdr:col>6</xdr:col>
      <xdr:colOff>571500</xdr:colOff>
      <xdr:row>30</xdr:row>
      <xdr:rowOff>139700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0</xdr:colOff>
      <xdr:row>15</xdr:row>
      <xdr:rowOff>190500</xdr:rowOff>
    </xdr:from>
    <xdr:to>
      <xdr:col>13</xdr:col>
      <xdr:colOff>444500</xdr:colOff>
      <xdr:row>29</xdr:row>
      <xdr:rowOff>88900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584200</xdr:colOff>
      <xdr:row>11</xdr:row>
      <xdr:rowOff>76200</xdr:rowOff>
    </xdr:from>
    <xdr:to>
      <xdr:col>7</xdr:col>
      <xdr:colOff>203200</xdr:colOff>
      <xdr:row>24</xdr:row>
      <xdr:rowOff>177800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6350</xdr:colOff>
      <xdr:row>11</xdr:row>
      <xdr:rowOff>76200</xdr:rowOff>
    </xdr:from>
    <xdr:to>
      <xdr:col>13</xdr:col>
      <xdr:colOff>450850</xdr:colOff>
      <xdr:row>24</xdr:row>
      <xdr:rowOff>177800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317500</xdr:colOff>
      <xdr:row>6</xdr:row>
      <xdr:rowOff>101600</xdr:rowOff>
    </xdr:from>
    <xdr:to>
      <xdr:col>6</xdr:col>
      <xdr:colOff>762000</xdr:colOff>
      <xdr:row>20</xdr:row>
      <xdr:rowOff>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698500</xdr:colOff>
      <xdr:row>6</xdr:row>
      <xdr:rowOff>38100</xdr:rowOff>
    </xdr:from>
    <xdr:to>
      <xdr:col>13</xdr:col>
      <xdr:colOff>317500</xdr:colOff>
      <xdr:row>19</xdr:row>
      <xdr:rowOff>139700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41"/>
  <sheetViews>
    <sheetView showRuler="0" topLeftCell="A2" zoomScale="88" zoomScaleNormal="88" zoomScalePageLayoutView="88" workbookViewId="0">
      <selection activeCell="Q27" sqref="Q27"/>
    </sheetView>
  </sheetViews>
  <sheetFormatPr baseColWidth="10" defaultRowHeight="16" x14ac:dyDescent="0.2"/>
  <cols>
    <col min="1" max="1" width="20.1640625" customWidth="1"/>
  </cols>
  <sheetData>
    <row r="2" spans="1:36" ht="17" thickBot="1" x14ac:dyDescent="0.25">
      <c r="A2" s="2" t="s">
        <v>4</v>
      </c>
      <c r="B2" s="2">
        <v>-54</v>
      </c>
      <c r="C2" s="2">
        <f t="shared" ref="C2:AJ2" si="0">B2+4</f>
        <v>-50</v>
      </c>
      <c r="D2" s="2">
        <f t="shared" si="0"/>
        <v>-46</v>
      </c>
      <c r="E2" s="2">
        <f t="shared" si="0"/>
        <v>-42</v>
      </c>
      <c r="F2" s="2">
        <f t="shared" si="0"/>
        <v>-38</v>
      </c>
      <c r="G2" s="2">
        <f t="shared" si="0"/>
        <v>-34</v>
      </c>
      <c r="H2" s="2">
        <f t="shared" si="0"/>
        <v>-30</v>
      </c>
      <c r="I2" s="2">
        <f t="shared" si="0"/>
        <v>-26</v>
      </c>
      <c r="J2" s="2">
        <f t="shared" si="0"/>
        <v>-22</v>
      </c>
      <c r="K2" s="2">
        <f t="shared" si="0"/>
        <v>-18</v>
      </c>
      <c r="L2" s="2">
        <f t="shared" si="0"/>
        <v>-14</v>
      </c>
      <c r="M2" s="2">
        <f t="shared" si="0"/>
        <v>-10</v>
      </c>
      <c r="N2" s="2">
        <f t="shared" si="0"/>
        <v>-6</v>
      </c>
      <c r="O2" s="2">
        <f t="shared" si="0"/>
        <v>-2</v>
      </c>
      <c r="P2" s="2">
        <f t="shared" si="0"/>
        <v>2</v>
      </c>
      <c r="Q2" s="2">
        <f t="shared" si="0"/>
        <v>6</v>
      </c>
      <c r="R2" s="2">
        <f t="shared" si="0"/>
        <v>10</v>
      </c>
      <c r="S2" s="2">
        <f t="shared" si="0"/>
        <v>14</v>
      </c>
      <c r="T2" s="2">
        <f t="shared" si="0"/>
        <v>18</v>
      </c>
      <c r="U2" s="2">
        <f t="shared" si="0"/>
        <v>22</v>
      </c>
      <c r="V2" s="2">
        <f t="shared" si="0"/>
        <v>26</v>
      </c>
      <c r="W2" s="2">
        <f t="shared" si="0"/>
        <v>30</v>
      </c>
      <c r="X2" s="2">
        <f t="shared" si="0"/>
        <v>34</v>
      </c>
      <c r="Y2" s="2">
        <f t="shared" si="0"/>
        <v>38</v>
      </c>
      <c r="Z2" s="2">
        <f t="shared" si="0"/>
        <v>42</v>
      </c>
      <c r="AA2" s="2">
        <f t="shared" si="0"/>
        <v>46</v>
      </c>
      <c r="AB2" s="2">
        <f t="shared" si="0"/>
        <v>50</v>
      </c>
      <c r="AC2" s="2">
        <f t="shared" si="0"/>
        <v>54</v>
      </c>
      <c r="AD2" s="2">
        <f t="shared" si="0"/>
        <v>58</v>
      </c>
      <c r="AE2" s="2">
        <f t="shared" si="0"/>
        <v>62</v>
      </c>
      <c r="AF2" s="2">
        <f t="shared" si="0"/>
        <v>66</v>
      </c>
      <c r="AG2" s="2">
        <f t="shared" si="0"/>
        <v>70</v>
      </c>
      <c r="AH2" s="2">
        <f t="shared" si="0"/>
        <v>74</v>
      </c>
      <c r="AI2" s="2">
        <f t="shared" si="0"/>
        <v>78</v>
      </c>
      <c r="AJ2" s="2">
        <f t="shared" si="0"/>
        <v>82</v>
      </c>
    </row>
    <row r="3" spans="1:36" x14ac:dyDescent="0.2">
      <c r="A3" s="3" t="s">
        <v>5</v>
      </c>
      <c r="B3">
        <v>-7.4446900000000003E-3</v>
      </c>
      <c r="C3">
        <v>-5.3331899999999998E-3</v>
      </c>
      <c r="D3">
        <v>-1.1741E-2</v>
      </c>
      <c r="E3">
        <v>8.7299699999999994E-2</v>
      </c>
      <c r="F3">
        <v>9.5889199999999994E-2</v>
      </c>
      <c r="G3">
        <v>0.190939</v>
      </c>
      <c r="H3">
        <v>0.73405600000000004</v>
      </c>
      <c r="I3">
        <v>0.415738</v>
      </c>
      <c r="J3">
        <v>-0.29924800000000001</v>
      </c>
      <c r="K3">
        <v>1.0528999999999999</v>
      </c>
      <c r="L3">
        <v>2.4317799999999998</v>
      </c>
      <c r="M3">
        <v>3.64838</v>
      </c>
      <c r="N3">
        <v>2.77515</v>
      </c>
      <c r="O3">
        <v>0.50698399999999999</v>
      </c>
      <c r="P3">
        <v>-1.6336599999999999</v>
      </c>
      <c r="Q3">
        <v>-0.74160199999999998</v>
      </c>
      <c r="R3">
        <v>-2.6176900000000001</v>
      </c>
      <c r="S3">
        <v>-1.5590900000000001</v>
      </c>
      <c r="T3">
        <v>0.47675099999999998</v>
      </c>
      <c r="U3">
        <v>0.78390899999999997</v>
      </c>
      <c r="V3">
        <v>4.67333</v>
      </c>
      <c r="W3">
        <v>0.93416500000000002</v>
      </c>
      <c r="X3">
        <v>2.3839399999999999</v>
      </c>
      <c r="Y3">
        <v>3.0289100000000002</v>
      </c>
      <c r="Z3">
        <v>1.9180200000000001</v>
      </c>
      <c r="AA3">
        <v>4.98123</v>
      </c>
      <c r="AB3">
        <v>1.6221099999999999</v>
      </c>
      <c r="AC3">
        <v>2.3648799999999999</v>
      </c>
      <c r="AD3">
        <v>-0.34012100000000001</v>
      </c>
      <c r="AE3">
        <v>1.9137</v>
      </c>
      <c r="AF3">
        <v>4.5596500000000004</v>
      </c>
      <c r="AG3">
        <v>2.29623</v>
      </c>
      <c r="AH3">
        <v>7.6754000000000003E-2</v>
      </c>
      <c r="AI3">
        <v>2.0573600000000001E-2</v>
      </c>
      <c r="AJ3" s="1">
        <v>6.6124000000000006E-5</v>
      </c>
    </row>
    <row r="4" spans="1:36" x14ac:dyDescent="0.2">
      <c r="A4" s="3" t="s">
        <v>6</v>
      </c>
      <c r="B4">
        <v>-0.72437700000000005</v>
      </c>
      <c r="C4">
        <v>-0.54938100000000001</v>
      </c>
      <c r="D4">
        <v>-0.71861299999999995</v>
      </c>
      <c r="E4">
        <v>-0.43742599999999998</v>
      </c>
      <c r="F4">
        <v>3.0574400000000002</v>
      </c>
      <c r="G4">
        <v>2.8443499999999999</v>
      </c>
      <c r="H4">
        <v>15.6379</v>
      </c>
      <c r="I4">
        <v>8.9654399999999992</v>
      </c>
      <c r="J4">
        <v>11.545</v>
      </c>
      <c r="K4">
        <v>0.99127900000000002</v>
      </c>
      <c r="L4">
        <v>2.4220700000000002</v>
      </c>
      <c r="M4">
        <v>15.0115</v>
      </c>
      <c r="N4">
        <v>27.040199999999999</v>
      </c>
      <c r="O4">
        <v>27.3338</v>
      </c>
      <c r="P4">
        <v>35.749400000000001</v>
      </c>
      <c r="Q4">
        <v>26.8309</v>
      </c>
      <c r="R4">
        <v>28.388500000000001</v>
      </c>
      <c r="S4">
        <v>10.1669</v>
      </c>
      <c r="T4">
        <v>10.6059</v>
      </c>
      <c r="U4">
        <v>8.4290000000000003</v>
      </c>
      <c r="V4">
        <v>-0.776227</v>
      </c>
      <c r="W4">
        <v>2.21482</v>
      </c>
      <c r="X4">
        <v>-13.575100000000001</v>
      </c>
      <c r="Y4">
        <v>4.0908699999999998</v>
      </c>
      <c r="Z4">
        <v>21.065100000000001</v>
      </c>
      <c r="AA4">
        <v>32.556800000000003</v>
      </c>
      <c r="AB4">
        <v>25.288499999999999</v>
      </c>
      <c r="AC4">
        <v>26.0365</v>
      </c>
      <c r="AD4">
        <v>37.260800000000003</v>
      </c>
      <c r="AE4">
        <v>40.910800000000002</v>
      </c>
      <c r="AF4">
        <v>36.238799999999998</v>
      </c>
      <c r="AG4">
        <v>14.933299999999999</v>
      </c>
      <c r="AH4">
        <v>1.3374200000000001</v>
      </c>
      <c r="AI4">
        <v>1.3370299999999999</v>
      </c>
      <c r="AJ4" s="1">
        <v>1E+36</v>
      </c>
    </row>
    <row r="5" spans="1:36" x14ac:dyDescent="0.2">
      <c r="A5" s="3" t="s">
        <v>7</v>
      </c>
      <c r="B5">
        <v>0.46383600000000003</v>
      </c>
      <c r="C5">
        <v>0.76255200000000001</v>
      </c>
      <c r="D5">
        <v>2.6255500000000001</v>
      </c>
      <c r="E5">
        <v>7.0716299999999999</v>
      </c>
      <c r="F5">
        <v>16.972300000000001</v>
      </c>
      <c r="G5">
        <v>9.1395199999999992</v>
      </c>
      <c r="H5">
        <v>21.891999999999999</v>
      </c>
      <c r="I5">
        <v>22.0717</v>
      </c>
      <c r="J5">
        <v>27.855499999999999</v>
      </c>
      <c r="K5">
        <v>34.837899999999998</v>
      </c>
      <c r="L5">
        <v>54.705399999999997</v>
      </c>
      <c r="M5">
        <v>67.2273</v>
      </c>
      <c r="N5">
        <v>131.13300000000001</v>
      </c>
      <c r="O5">
        <v>162.06200000000001</v>
      </c>
      <c r="P5">
        <v>136.59200000000001</v>
      </c>
      <c r="Q5">
        <v>199.767</v>
      </c>
      <c r="R5">
        <v>114.485</v>
      </c>
      <c r="S5">
        <v>74.145799999999994</v>
      </c>
      <c r="T5">
        <v>75.048400000000001</v>
      </c>
      <c r="U5">
        <v>86.997399999999999</v>
      </c>
      <c r="V5">
        <v>38.6173</v>
      </c>
      <c r="W5">
        <v>51.410400000000003</v>
      </c>
      <c r="X5">
        <v>83.672399999999996</v>
      </c>
      <c r="Y5">
        <v>100.738</v>
      </c>
      <c r="Z5">
        <v>115.139</v>
      </c>
      <c r="AA5">
        <v>154.05000000000001</v>
      </c>
      <c r="AB5">
        <v>187.65700000000001</v>
      </c>
      <c r="AC5">
        <v>176.48400000000001</v>
      </c>
      <c r="AD5">
        <v>65.668999999999997</v>
      </c>
      <c r="AE5">
        <v>38.340299999999999</v>
      </c>
      <c r="AF5">
        <v>24.601700000000001</v>
      </c>
      <c r="AG5">
        <v>11.8512</v>
      </c>
      <c r="AH5">
        <v>3.3517899999999998</v>
      </c>
      <c r="AI5">
        <v>0.66498100000000004</v>
      </c>
      <c r="AJ5">
        <v>-1E+36</v>
      </c>
    </row>
    <row r="6" spans="1:36" x14ac:dyDescent="0.2">
      <c r="A6" s="3" t="s">
        <v>8</v>
      </c>
      <c r="B6">
        <v>17.854199999999999</v>
      </c>
      <c r="C6">
        <v>19.214400000000001</v>
      </c>
      <c r="D6">
        <v>11.8712</v>
      </c>
      <c r="E6">
        <v>-2.8902899999999998</v>
      </c>
      <c r="F6">
        <v>34.291800000000002</v>
      </c>
      <c r="G6">
        <v>-75.702799999999996</v>
      </c>
      <c r="H6">
        <v>-79.126000000000005</v>
      </c>
      <c r="I6">
        <v>-149.72</v>
      </c>
      <c r="J6">
        <v>-399.21199999999999</v>
      </c>
      <c r="K6">
        <v>-602.58299999999997</v>
      </c>
      <c r="L6">
        <v>-515.10500000000002</v>
      </c>
      <c r="M6">
        <v>-285.05200000000002</v>
      </c>
      <c r="N6">
        <v>54.449100000000001</v>
      </c>
      <c r="O6">
        <v>74.899900000000002</v>
      </c>
      <c r="P6">
        <v>66.789900000000003</v>
      </c>
      <c r="Q6">
        <v>11.454700000000001</v>
      </c>
      <c r="R6">
        <v>-43.7376</v>
      </c>
      <c r="S6">
        <v>-402.21300000000002</v>
      </c>
      <c r="T6">
        <v>-236.756</v>
      </c>
      <c r="U6">
        <v>-117.684</v>
      </c>
      <c r="V6">
        <v>-329.63900000000001</v>
      </c>
      <c r="W6">
        <v>-89.358500000000006</v>
      </c>
      <c r="X6">
        <v>93.082400000000007</v>
      </c>
      <c r="Y6">
        <v>185.572</v>
      </c>
      <c r="Z6">
        <v>264.57900000000001</v>
      </c>
      <c r="AA6">
        <v>260.779</v>
      </c>
      <c r="AB6">
        <v>172.07</v>
      </c>
      <c r="AC6">
        <v>122.995</v>
      </c>
      <c r="AD6">
        <v>-53.206600000000002</v>
      </c>
      <c r="AE6">
        <v>-307.29599999999999</v>
      </c>
      <c r="AF6">
        <v>-293.58999999999997</v>
      </c>
      <c r="AG6">
        <v>-143.05600000000001</v>
      </c>
      <c r="AH6">
        <v>-57.356299999999997</v>
      </c>
      <c r="AI6">
        <v>-43.501800000000003</v>
      </c>
      <c r="AJ6" s="1">
        <v>1E+36</v>
      </c>
    </row>
    <row r="7" spans="1:36" x14ac:dyDescent="0.2">
      <c r="A7" s="3" t="s">
        <v>9</v>
      </c>
      <c r="B7">
        <v>2.0336699999999999</v>
      </c>
      <c r="C7">
        <v>2.5599400000000001</v>
      </c>
      <c r="D7">
        <v>3.8992</v>
      </c>
      <c r="E7">
        <v>7.9630700000000001</v>
      </c>
      <c r="F7">
        <v>20.093699999999998</v>
      </c>
      <c r="G7">
        <v>30.988099999999999</v>
      </c>
      <c r="H7">
        <v>33.777000000000001</v>
      </c>
      <c r="I7">
        <v>23.9269</v>
      </c>
      <c r="J7">
        <v>14.368499999999999</v>
      </c>
      <c r="K7">
        <v>-12.8255</v>
      </c>
      <c r="L7">
        <v>19.1874</v>
      </c>
      <c r="M7">
        <v>55.020400000000002</v>
      </c>
      <c r="N7">
        <v>47.004600000000003</v>
      </c>
      <c r="O7">
        <v>55.485199999999999</v>
      </c>
      <c r="P7">
        <v>51.993000000000002</v>
      </c>
      <c r="Q7">
        <v>43.422600000000003</v>
      </c>
      <c r="R7">
        <v>39.668199999999999</v>
      </c>
      <c r="S7">
        <v>13.1144</v>
      </c>
      <c r="T7">
        <v>36.6235</v>
      </c>
      <c r="U7">
        <v>72.539400000000001</v>
      </c>
      <c r="V7">
        <v>67.264899999999997</v>
      </c>
      <c r="W7">
        <v>45.539900000000003</v>
      </c>
      <c r="X7">
        <v>68.761899999999997</v>
      </c>
      <c r="Y7">
        <v>76.859200000000001</v>
      </c>
      <c r="Z7">
        <v>105.46</v>
      </c>
      <c r="AA7">
        <v>80.056799999999996</v>
      </c>
      <c r="AB7">
        <v>82.870599999999996</v>
      </c>
      <c r="AC7">
        <v>75.338899999999995</v>
      </c>
      <c r="AD7">
        <v>61.788800000000002</v>
      </c>
      <c r="AE7">
        <v>68.357100000000003</v>
      </c>
      <c r="AF7">
        <v>39.667900000000003</v>
      </c>
      <c r="AG7">
        <v>18.368600000000001</v>
      </c>
      <c r="AH7">
        <v>1.19252</v>
      </c>
      <c r="AI7">
        <v>-2.1272099999999999E-2</v>
      </c>
      <c r="AJ7" s="1">
        <v>1E+36</v>
      </c>
    </row>
    <row r="9" spans="1:36" x14ac:dyDescent="0.2">
      <c r="A9" t="s">
        <v>10</v>
      </c>
      <c r="B9">
        <f t="shared" ref="B9:AJ9" si="1">MIN(B3:B5,B7)</f>
        <v>-0.72437700000000005</v>
      </c>
      <c r="C9">
        <f t="shared" si="1"/>
        <v>-0.54938100000000001</v>
      </c>
      <c r="D9">
        <f t="shared" si="1"/>
        <v>-0.71861299999999995</v>
      </c>
      <c r="E9">
        <f t="shared" si="1"/>
        <v>-0.43742599999999998</v>
      </c>
      <c r="F9">
        <f t="shared" si="1"/>
        <v>9.5889199999999994E-2</v>
      </c>
      <c r="G9">
        <f t="shared" si="1"/>
        <v>0.190939</v>
      </c>
      <c r="H9">
        <f t="shared" si="1"/>
        <v>0.73405600000000004</v>
      </c>
      <c r="I9">
        <f t="shared" si="1"/>
        <v>0.415738</v>
      </c>
      <c r="J9">
        <f t="shared" si="1"/>
        <v>-0.29924800000000001</v>
      </c>
      <c r="K9">
        <f t="shared" si="1"/>
        <v>-12.8255</v>
      </c>
      <c r="L9">
        <f t="shared" si="1"/>
        <v>2.4220700000000002</v>
      </c>
      <c r="M9">
        <f t="shared" si="1"/>
        <v>3.64838</v>
      </c>
      <c r="N9">
        <f t="shared" si="1"/>
        <v>2.77515</v>
      </c>
      <c r="O9">
        <f t="shared" si="1"/>
        <v>0.50698399999999999</v>
      </c>
      <c r="P9">
        <f t="shared" si="1"/>
        <v>-1.6336599999999999</v>
      </c>
      <c r="Q9">
        <f t="shared" si="1"/>
        <v>-0.74160199999999998</v>
      </c>
      <c r="R9">
        <f t="shared" si="1"/>
        <v>-2.6176900000000001</v>
      </c>
      <c r="S9">
        <f t="shared" si="1"/>
        <v>-1.5590900000000001</v>
      </c>
      <c r="T9">
        <f t="shared" si="1"/>
        <v>0.47675099999999998</v>
      </c>
      <c r="U9">
        <f t="shared" si="1"/>
        <v>0.78390899999999997</v>
      </c>
      <c r="V9">
        <f t="shared" si="1"/>
        <v>-0.776227</v>
      </c>
      <c r="W9">
        <f t="shared" si="1"/>
        <v>0.93416500000000002</v>
      </c>
      <c r="X9">
        <f t="shared" si="1"/>
        <v>-13.575100000000001</v>
      </c>
      <c r="Y9">
        <f t="shared" si="1"/>
        <v>3.0289100000000002</v>
      </c>
      <c r="Z9">
        <f t="shared" si="1"/>
        <v>1.9180200000000001</v>
      </c>
      <c r="AA9">
        <f t="shared" si="1"/>
        <v>4.98123</v>
      </c>
      <c r="AB9">
        <f t="shared" si="1"/>
        <v>1.6221099999999999</v>
      </c>
      <c r="AC9">
        <f t="shared" si="1"/>
        <v>2.3648799999999999</v>
      </c>
      <c r="AD9">
        <f t="shared" si="1"/>
        <v>-0.34012100000000001</v>
      </c>
      <c r="AE9">
        <f t="shared" si="1"/>
        <v>1.9137</v>
      </c>
      <c r="AF9">
        <f t="shared" si="1"/>
        <v>4.5596500000000004</v>
      </c>
      <c r="AG9">
        <f t="shared" si="1"/>
        <v>2.29623</v>
      </c>
      <c r="AH9">
        <f t="shared" si="1"/>
        <v>7.6754000000000003E-2</v>
      </c>
      <c r="AI9">
        <f t="shared" si="1"/>
        <v>-2.1272099999999999E-2</v>
      </c>
      <c r="AJ9">
        <f t="shared" si="1"/>
        <v>-1E+36</v>
      </c>
    </row>
    <row r="10" spans="1:36" x14ac:dyDescent="0.2">
      <c r="A10" t="s">
        <v>11</v>
      </c>
      <c r="B10">
        <f t="shared" ref="B10:AJ10" si="2">MAX(B3:B5,B7)</f>
        <v>2.0336699999999999</v>
      </c>
      <c r="C10">
        <f t="shared" si="2"/>
        <v>2.5599400000000001</v>
      </c>
      <c r="D10">
        <f t="shared" si="2"/>
        <v>3.8992</v>
      </c>
      <c r="E10">
        <f t="shared" si="2"/>
        <v>7.9630700000000001</v>
      </c>
      <c r="F10">
        <f t="shared" si="2"/>
        <v>20.093699999999998</v>
      </c>
      <c r="G10">
        <f t="shared" si="2"/>
        <v>30.988099999999999</v>
      </c>
      <c r="H10">
        <f t="shared" si="2"/>
        <v>33.777000000000001</v>
      </c>
      <c r="I10">
        <f t="shared" si="2"/>
        <v>23.9269</v>
      </c>
      <c r="J10">
        <f t="shared" si="2"/>
        <v>27.855499999999999</v>
      </c>
      <c r="K10">
        <f t="shared" si="2"/>
        <v>34.837899999999998</v>
      </c>
      <c r="L10">
        <f t="shared" si="2"/>
        <v>54.705399999999997</v>
      </c>
      <c r="M10">
        <f t="shared" si="2"/>
        <v>67.2273</v>
      </c>
      <c r="N10">
        <f t="shared" si="2"/>
        <v>131.13300000000001</v>
      </c>
      <c r="O10">
        <f t="shared" si="2"/>
        <v>162.06200000000001</v>
      </c>
      <c r="P10">
        <f t="shared" si="2"/>
        <v>136.59200000000001</v>
      </c>
      <c r="Q10">
        <f t="shared" si="2"/>
        <v>199.767</v>
      </c>
      <c r="R10">
        <f t="shared" si="2"/>
        <v>114.485</v>
      </c>
      <c r="S10">
        <f t="shared" si="2"/>
        <v>74.145799999999994</v>
      </c>
      <c r="T10">
        <f t="shared" si="2"/>
        <v>75.048400000000001</v>
      </c>
      <c r="U10">
        <f t="shared" si="2"/>
        <v>86.997399999999999</v>
      </c>
      <c r="V10">
        <f t="shared" si="2"/>
        <v>67.264899999999997</v>
      </c>
      <c r="W10">
        <f t="shared" si="2"/>
        <v>51.410400000000003</v>
      </c>
      <c r="X10">
        <f t="shared" si="2"/>
        <v>83.672399999999996</v>
      </c>
      <c r="Y10">
        <f t="shared" si="2"/>
        <v>100.738</v>
      </c>
      <c r="Z10">
        <f t="shared" si="2"/>
        <v>115.139</v>
      </c>
      <c r="AA10">
        <f t="shared" si="2"/>
        <v>154.05000000000001</v>
      </c>
      <c r="AB10">
        <f t="shared" si="2"/>
        <v>187.65700000000001</v>
      </c>
      <c r="AC10">
        <f t="shared" si="2"/>
        <v>176.48400000000001</v>
      </c>
      <c r="AD10">
        <f t="shared" si="2"/>
        <v>65.668999999999997</v>
      </c>
      <c r="AE10">
        <f t="shared" si="2"/>
        <v>68.357100000000003</v>
      </c>
      <c r="AF10">
        <f t="shared" si="2"/>
        <v>39.667900000000003</v>
      </c>
      <c r="AG10">
        <f t="shared" si="2"/>
        <v>18.368600000000001</v>
      </c>
      <c r="AH10">
        <f t="shared" si="2"/>
        <v>3.3517899999999998</v>
      </c>
      <c r="AI10">
        <f t="shared" si="2"/>
        <v>1.3370299999999999</v>
      </c>
      <c r="AJ10">
        <f t="shared" si="2"/>
        <v>1E+36</v>
      </c>
    </row>
    <row r="12" spans="1:36" x14ac:dyDescent="0.2">
      <c r="A12" s="4" t="s">
        <v>12</v>
      </c>
      <c r="B12">
        <f>MAX(0,B9)</f>
        <v>0</v>
      </c>
      <c r="C12">
        <f>MAX(0,C9)</f>
        <v>0</v>
      </c>
      <c r="D12">
        <f>MAX(0,D9)</f>
        <v>0</v>
      </c>
      <c r="E12">
        <f t="shared" ref="E12:AJ12" si="3">MAX(0,E9)</f>
        <v>0</v>
      </c>
      <c r="F12">
        <f t="shared" si="3"/>
        <v>9.5889199999999994E-2</v>
      </c>
      <c r="G12">
        <f t="shared" si="3"/>
        <v>0.190939</v>
      </c>
      <c r="H12">
        <f t="shared" si="3"/>
        <v>0.73405600000000004</v>
      </c>
      <c r="I12">
        <f t="shared" si="3"/>
        <v>0.415738</v>
      </c>
      <c r="J12">
        <f t="shared" si="3"/>
        <v>0</v>
      </c>
      <c r="K12">
        <f t="shared" si="3"/>
        <v>0</v>
      </c>
      <c r="L12">
        <f t="shared" si="3"/>
        <v>2.4220700000000002</v>
      </c>
      <c r="M12">
        <f t="shared" si="3"/>
        <v>3.64838</v>
      </c>
      <c r="N12">
        <f t="shared" si="3"/>
        <v>2.77515</v>
      </c>
      <c r="O12">
        <f t="shared" si="3"/>
        <v>0.50698399999999999</v>
      </c>
      <c r="P12">
        <f t="shared" si="3"/>
        <v>0</v>
      </c>
      <c r="Q12">
        <f t="shared" si="3"/>
        <v>0</v>
      </c>
      <c r="R12">
        <f t="shared" si="3"/>
        <v>0</v>
      </c>
      <c r="S12">
        <f t="shared" si="3"/>
        <v>0</v>
      </c>
      <c r="T12">
        <f t="shared" si="3"/>
        <v>0.47675099999999998</v>
      </c>
      <c r="U12">
        <f t="shared" si="3"/>
        <v>0.78390899999999997</v>
      </c>
      <c r="V12">
        <f t="shared" si="3"/>
        <v>0</v>
      </c>
      <c r="W12">
        <f t="shared" si="3"/>
        <v>0.93416500000000002</v>
      </c>
      <c r="X12">
        <f t="shared" si="3"/>
        <v>0</v>
      </c>
      <c r="Y12">
        <f t="shared" si="3"/>
        <v>3.0289100000000002</v>
      </c>
      <c r="Z12">
        <f t="shared" si="3"/>
        <v>1.9180200000000001</v>
      </c>
      <c r="AA12">
        <f t="shared" si="3"/>
        <v>4.98123</v>
      </c>
      <c r="AB12">
        <f t="shared" si="3"/>
        <v>1.6221099999999999</v>
      </c>
      <c r="AC12">
        <f t="shared" si="3"/>
        <v>2.3648799999999999</v>
      </c>
      <c r="AD12">
        <f t="shared" si="3"/>
        <v>0</v>
      </c>
      <c r="AE12">
        <f t="shared" si="3"/>
        <v>1.9137</v>
      </c>
      <c r="AF12">
        <f t="shared" si="3"/>
        <v>4.5596500000000004</v>
      </c>
      <c r="AG12">
        <f t="shared" si="3"/>
        <v>2.29623</v>
      </c>
      <c r="AH12">
        <f t="shared" si="3"/>
        <v>7.6754000000000003E-2</v>
      </c>
      <c r="AI12">
        <f t="shared" si="3"/>
        <v>0</v>
      </c>
      <c r="AJ12">
        <f t="shared" si="3"/>
        <v>0</v>
      </c>
    </row>
    <row r="13" spans="1:36" x14ac:dyDescent="0.2">
      <c r="A13" s="4" t="s">
        <v>13</v>
      </c>
      <c r="B13">
        <f>MIN(180,B10)</f>
        <v>2.0336699999999999</v>
      </c>
      <c r="C13">
        <f t="shared" ref="C13:AJ13" si="4">MIN(180,C10)</f>
        <v>2.5599400000000001</v>
      </c>
      <c r="D13">
        <f t="shared" si="4"/>
        <v>3.8992</v>
      </c>
      <c r="E13">
        <f t="shared" si="4"/>
        <v>7.9630700000000001</v>
      </c>
      <c r="F13">
        <f t="shared" si="4"/>
        <v>20.093699999999998</v>
      </c>
      <c r="G13">
        <f t="shared" si="4"/>
        <v>30.988099999999999</v>
      </c>
      <c r="H13">
        <f t="shared" si="4"/>
        <v>33.777000000000001</v>
      </c>
      <c r="I13">
        <f t="shared" si="4"/>
        <v>23.9269</v>
      </c>
      <c r="J13">
        <f t="shared" si="4"/>
        <v>27.855499999999999</v>
      </c>
      <c r="K13">
        <f t="shared" si="4"/>
        <v>34.837899999999998</v>
      </c>
      <c r="L13">
        <f t="shared" si="4"/>
        <v>54.705399999999997</v>
      </c>
      <c r="M13">
        <f t="shared" si="4"/>
        <v>67.2273</v>
      </c>
      <c r="N13">
        <f t="shared" si="4"/>
        <v>131.13300000000001</v>
      </c>
      <c r="O13">
        <f t="shared" si="4"/>
        <v>162.06200000000001</v>
      </c>
      <c r="P13">
        <f t="shared" si="4"/>
        <v>136.59200000000001</v>
      </c>
      <c r="Q13">
        <f t="shared" si="4"/>
        <v>180</v>
      </c>
      <c r="R13">
        <f t="shared" si="4"/>
        <v>114.485</v>
      </c>
      <c r="S13">
        <f t="shared" si="4"/>
        <v>74.145799999999994</v>
      </c>
      <c r="T13">
        <f t="shared" si="4"/>
        <v>75.048400000000001</v>
      </c>
      <c r="U13">
        <f t="shared" si="4"/>
        <v>86.997399999999999</v>
      </c>
      <c r="V13">
        <f t="shared" si="4"/>
        <v>67.264899999999997</v>
      </c>
      <c r="W13">
        <f t="shared" si="4"/>
        <v>51.410400000000003</v>
      </c>
      <c r="X13">
        <f t="shared" si="4"/>
        <v>83.672399999999996</v>
      </c>
      <c r="Y13">
        <f t="shared" si="4"/>
        <v>100.738</v>
      </c>
      <c r="Z13">
        <f t="shared" si="4"/>
        <v>115.139</v>
      </c>
      <c r="AA13">
        <f t="shared" si="4"/>
        <v>154.05000000000001</v>
      </c>
      <c r="AB13">
        <f t="shared" si="4"/>
        <v>180</v>
      </c>
      <c r="AC13">
        <f t="shared" si="4"/>
        <v>176.48400000000001</v>
      </c>
      <c r="AD13">
        <f t="shared" si="4"/>
        <v>65.668999999999997</v>
      </c>
      <c r="AE13">
        <f t="shared" si="4"/>
        <v>68.357100000000003</v>
      </c>
      <c r="AF13">
        <f t="shared" si="4"/>
        <v>39.667900000000003</v>
      </c>
      <c r="AG13">
        <f t="shared" si="4"/>
        <v>18.368600000000001</v>
      </c>
      <c r="AH13">
        <f t="shared" si="4"/>
        <v>3.3517899999999998</v>
      </c>
      <c r="AI13">
        <f t="shared" si="4"/>
        <v>1.3370299999999999</v>
      </c>
      <c r="AJ13">
        <f t="shared" si="4"/>
        <v>180</v>
      </c>
    </row>
    <row r="34" spans="2:36" x14ac:dyDescent="0.2">
      <c r="B34">
        <v>-7.4446900000000003E-3</v>
      </c>
      <c r="C34">
        <v>-5.3331899999999998E-3</v>
      </c>
      <c r="D34">
        <v>-1.1741E-2</v>
      </c>
      <c r="E34">
        <v>8.7299699999999994E-2</v>
      </c>
      <c r="F34">
        <v>9.5889199999999994E-2</v>
      </c>
      <c r="G34">
        <v>0.190939</v>
      </c>
      <c r="H34">
        <v>0.73405600000000004</v>
      </c>
      <c r="I34">
        <v>0.415738</v>
      </c>
      <c r="J34">
        <v>-0.29924800000000001</v>
      </c>
      <c r="K34">
        <v>1.0528999999999999</v>
      </c>
      <c r="L34">
        <v>2.4317799999999998</v>
      </c>
      <c r="M34">
        <v>3.64838</v>
      </c>
      <c r="N34">
        <v>2.77515</v>
      </c>
      <c r="O34">
        <v>0.50698399999999999</v>
      </c>
      <c r="P34">
        <v>-1.6336599999999999</v>
      </c>
      <c r="Q34">
        <v>-0.74160199999999998</v>
      </c>
      <c r="R34">
        <v>-2.6176900000000001</v>
      </c>
      <c r="S34">
        <v>-1.5590900000000001</v>
      </c>
      <c r="T34">
        <v>0.47675099999999998</v>
      </c>
      <c r="U34">
        <v>0.78390899999999997</v>
      </c>
      <c r="V34">
        <v>4.67333</v>
      </c>
      <c r="W34">
        <v>0.93416500000000002</v>
      </c>
      <c r="X34">
        <v>2.3839399999999999</v>
      </c>
      <c r="Y34">
        <v>3.0289100000000002</v>
      </c>
      <c r="Z34">
        <v>1.9180200000000001</v>
      </c>
      <c r="AA34">
        <v>4.98123</v>
      </c>
      <c r="AB34">
        <v>1.6221099999999999</v>
      </c>
      <c r="AC34">
        <v>2.3648799999999999</v>
      </c>
      <c r="AD34">
        <v>-0.34012100000000001</v>
      </c>
      <c r="AE34">
        <v>1.9137</v>
      </c>
      <c r="AF34">
        <v>4.5596500000000004</v>
      </c>
      <c r="AG34">
        <v>2.29623</v>
      </c>
      <c r="AH34">
        <v>7.6754000000000003E-2</v>
      </c>
      <c r="AI34">
        <v>2.0573600000000001E-2</v>
      </c>
      <c r="AJ34" s="1">
        <v>6.6124000000000006E-5</v>
      </c>
    </row>
    <row r="35" spans="2:36" x14ac:dyDescent="0.2">
      <c r="B35">
        <v>-0.72437700000000005</v>
      </c>
      <c r="C35">
        <v>-0.54938100000000001</v>
      </c>
      <c r="D35">
        <v>-0.71861299999999995</v>
      </c>
      <c r="E35">
        <v>-0.43742599999999998</v>
      </c>
      <c r="F35">
        <v>3.0574400000000002</v>
      </c>
      <c r="G35">
        <v>2.8443499999999999</v>
      </c>
      <c r="H35">
        <v>15.6379</v>
      </c>
      <c r="I35">
        <v>8.9654399999999992</v>
      </c>
      <c r="J35">
        <v>11.545</v>
      </c>
      <c r="K35">
        <v>0.99127900000000002</v>
      </c>
      <c r="L35">
        <v>2.4220700000000002</v>
      </c>
      <c r="M35">
        <v>15.0115</v>
      </c>
      <c r="N35">
        <v>27.040199999999999</v>
      </c>
      <c r="O35">
        <v>27.3338</v>
      </c>
      <c r="P35">
        <v>35.749400000000001</v>
      </c>
      <c r="Q35">
        <v>26.8309</v>
      </c>
      <c r="R35">
        <v>28.388500000000001</v>
      </c>
      <c r="S35">
        <v>10.1669</v>
      </c>
      <c r="T35">
        <v>10.6059</v>
      </c>
      <c r="U35">
        <v>8.4290000000000003</v>
      </c>
      <c r="V35">
        <v>-0.776227</v>
      </c>
      <c r="W35">
        <v>2.21482</v>
      </c>
      <c r="X35">
        <v>-13.575100000000001</v>
      </c>
      <c r="Y35">
        <v>4.0908699999999998</v>
      </c>
      <c r="Z35">
        <v>21.065100000000001</v>
      </c>
      <c r="AA35">
        <v>32.556800000000003</v>
      </c>
      <c r="AB35">
        <v>25.288499999999999</v>
      </c>
      <c r="AC35">
        <v>26.0365</v>
      </c>
      <c r="AD35">
        <v>37.260800000000003</v>
      </c>
      <c r="AE35">
        <v>40.910800000000002</v>
      </c>
      <c r="AF35">
        <v>36.238799999999998</v>
      </c>
      <c r="AG35">
        <v>14.933299999999999</v>
      </c>
      <c r="AH35">
        <v>1.3374200000000001</v>
      </c>
      <c r="AI35">
        <v>1.3370299999999999</v>
      </c>
      <c r="AJ35" s="1">
        <v>1E+36</v>
      </c>
    </row>
    <row r="36" spans="2:36" x14ac:dyDescent="0.2">
      <c r="B36">
        <v>0.46383600000000003</v>
      </c>
      <c r="C36">
        <v>0.76255200000000001</v>
      </c>
      <c r="D36">
        <v>2.6255500000000001</v>
      </c>
      <c r="E36">
        <v>7.0716299999999999</v>
      </c>
      <c r="F36">
        <v>16.972300000000001</v>
      </c>
      <c r="G36">
        <v>9.1395199999999992</v>
      </c>
      <c r="H36">
        <v>21.891999999999999</v>
      </c>
      <c r="I36">
        <v>22.0717</v>
      </c>
      <c r="J36">
        <v>27.855499999999999</v>
      </c>
      <c r="K36">
        <v>34.837899999999998</v>
      </c>
      <c r="L36">
        <v>54.705399999999997</v>
      </c>
      <c r="M36">
        <v>67.2273</v>
      </c>
      <c r="N36">
        <v>131.13300000000001</v>
      </c>
      <c r="O36">
        <v>162.06200000000001</v>
      </c>
      <c r="P36">
        <v>136.59200000000001</v>
      </c>
      <c r="Q36">
        <v>199.767</v>
      </c>
      <c r="R36">
        <v>114.485</v>
      </c>
      <c r="S36">
        <v>74.145799999999994</v>
      </c>
      <c r="T36">
        <v>75.048400000000001</v>
      </c>
      <c r="U36">
        <v>86.997399999999999</v>
      </c>
      <c r="V36">
        <v>38.6173</v>
      </c>
      <c r="W36">
        <v>51.410400000000003</v>
      </c>
      <c r="X36">
        <v>83.672399999999996</v>
      </c>
      <c r="Y36">
        <v>100.738</v>
      </c>
      <c r="Z36">
        <v>115.139</v>
      </c>
      <c r="AA36">
        <v>154.05000000000001</v>
      </c>
      <c r="AB36">
        <v>187.65700000000001</v>
      </c>
      <c r="AC36">
        <v>176.48400000000001</v>
      </c>
      <c r="AD36">
        <v>65.668999999999997</v>
      </c>
      <c r="AE36">
        <v>38.340299999999999</v>
      </c>
      <c r="AF36">
        <v>24.601700000000001</v>
      </c>
      <c r="AG36">
        <v>11.8512</v>
      </c>
      <c r="AH36">
        <v>3.3517899999999998</v>
      </c>
      <c r="AI36">
        <v>0.66498100000000004</v>
      </c>
      <c r="AJ36">
        <v>-1E+36</v>
      </c>
    </row>
    <row r="37" spans="2:36" x14ac:dyDescent="0.2">
      <c r="B37">
        <v>17.854199999999999</v>
      </c>
      <c r="C37">
        <v>19.214400000000001</v>
      </c>
      <c r="D37">
        <v>11.8712</v>
      </c>
      <c r="E37">
        <v>-2.8902899999999998</v>
      </c>
      <c r="F37">
        <v>34.291800000000002</v>
      </c>
      <c r="G37">
        <v>-75.702799999999996</v>
      </c>
      <c r="H37">
        <v>-79.126000000000005</v>
      </c>
      <c r="I37">
        <v>-149.72</v>
      </c>
      <c r="J37">
        <v>-399.21199999999999</v>
      </c>
      <c r="K37">
        <v>-602.58299999999997</v>
      </c>
      <c r="L37">
        <v>-515.10500000000002</v>
      </c>
      <c r="M37">
        <v>-285.05200000000002</v>
      </c>
      <c r="N37">
        <v>54.449100000000001</v>
      </c>
      <c r="O37">
        <v>74.899900000000002</v>
      </c>
      <c r="P37">
        <v>66.789900000000003</v>
      </c>
      <c r="Q37">
        <v>11.454700000000001</v>
      </c>
      <c r="R37">
        <v>-43.7376</v>
      </c>
      <c r="S37">
        <v>-402.21300000000002</v>
      </c>
      <c r="T37">
        <v>-236.756</v>
      </c>
      <c r="U37">
        <v>-117.684</v>
      </c>
      <c r="V37">
        <v>-329.63900000000001</v>
      </c>
      <c r="W37">
        <v>-89.358500000000006</v>
      </c>
      <c r="X37">
        <v>93.082400000000007</v>
      </c>
      <c r="Y37">
        <v>185.572</v>
      </c>
      <c r="Z37">
        <v>264.57900000000001</v>
      </c>
      <c r="AA37">
        <v>260.779</v>
      </c>
      <c r="AB37">
        <v>172.07</v>
      </c>
      <c r="AC37">
        <v>122.995</v>
      </c>
      <c r="AD37">
        <v>-53.206600000000002</v>
      </c>
      <c r="AE37">
        <v>-307.29599999999999</v>
      </c>
      <c r="AF37">
        <v>-293.58999999999997</v>
      </c>
      <c r="AG37">
        <v>-143.05600000000001</v>
      </c>
      <c r="AH37">
        <v>-57.356299999999997</v>
      </c>
      <c r="AI37">
        <v>-43.501800000000003</v>
      </c>
      <c r="AJ37" s="1">
        <v>1E+36</v>
      </c>
    </row>
    <row r="38" spans="2:36" x14ac:dyDescent="0.2">
      <c r="B38">
        <v>2.0336699999999999</v>
      </c>
      <c r="C38">
        <v>2.5599400000000001</v>
      </c>
      <c r="D38">
        <v>3.8992</v>
      </c>
      <c r="E38">
        <v>7.9630700000000001</v>
      </c>
      <c r="F38">
        <v>20.093699999999998</v>
      </c>
      <c r="G38">
        <v>30.988099999999999</v>
      </c>
      <c r="H38">
        <v>33.777000000000001</v>
      </c>
      <c r="I38">
        <v>23.9269</v>
      </c>
      <c r="J38">
        <v>14.368499999999999</v>
      </c>
      <c r="K38">
        <v>-12.8255</v>
      </c>
      <c r="L38">
        <v>19.1874</v>
      </c>
      <c r="M38">
        <v>55.020400000000002</v>
      </c>
      <c r="N38">
        <v>47.004600000000003</v>
      </c>
      <c r="O38">
        <v>55.485199999999999</v>
      </c>
      <c r="P38">
        <v>51.993000000000002</v>
      </c>
      <c r="Q38">
        <v>43.422600000000003</v>
      </c>
      <c r="R38">
        <v>39.668199999999999</v>
      </c>
      <c r="S38">
        <v>13.1144</v>
      </c>
      <c r="T38">
        <v>36.6235</v>
      </c>
      <c r="U38">
        <v>72.539400000000001</v>
      </c>
      <c r="V38">
        <v>67.264899999999997</v>
      </c>
      <c r="W38">
        <v>45.539900000000003</v>
      </c>
      <c r="X38">
        <v>68.761899999999997</v>
      </c>
      <c r="Y38">
        <v>76.859200000000001</v>
      </c>
      <c r="Z38">
        <v>105.46</v>
      </c>
      <c r="AA38">
        <v>80.056799999999996</v>
      </c>
      <c r="AB38">
        <v>82.870599999999996</v>
      </c>
      <c r="AC38">
        <v>75.338899999999995</v>
      </c>
      <c r="AD38">
        <v>61.788800000000002</v>
      </c>
      <c r="AE38">
        <v>68.357100000000003</v>
      </c>
      <c r="AF38">
        <v>39.667900000000003</v>
      </c>
      <c r="AG38">
        <v>18.368600000000001</v>
      </c>
      <c r="AH38">
        <v>1.19252</v>
      </c>
      <c r="AI38">
        <v>-2.1272099999999999E-2</v>
      </c>
      <c r="AJ38" s="1">
        <v>1E+36</v>
      </c>
    </row>
    <row r="40" spans="2:36" x14ac:dyDescent="0.2">
      <c r="B40">
        <v>-0.46383600000000003</v>
      </c>
      <c r="C40">
        <v>-0.76255200000000001</v>
      </c>
      <c r="D40">
        <v>-2.6255500000000001</v>
      </c>
      <c r="E40">
        <v>-7.0716299999999999</v>
      </c>
      <c r="F40">
        <v>-16.972300000000001</v>
      </c>
      <c r="G40">
        <v>-9.1395199999999992</v>
      </c>
      <c r="H40">
        <v>-21.891999999999999</v>
      </c>
      <c r="I40">
        <v>-22.0717</v>
      </c>
      <c r="J40">
        <v>-27.855499999999999</v>
      </c>
      <c r="K40">
        <v>-34.837899999999998</v>
      </c>
      <c r="L40">
        <v>-54.705399999999997</v>
      </c>
      <c r="M40">
        <v>-67.2273</v>
      </c>
      <c r="N40">
        <v>-131.13300000000001</v>
      </c>
      <c r="O40">
        <v>-162.06200000000001</v>
      </c>
      <c r="P40">
        <v>-136.59200000000001</v>
      </c>
      <c r="Q40">
        <v>-199.767</v>
      </c>
      <c r="R40">
        <v>-114.485</v>
      </c>
      <c r="S40">
        <v>-74.145799999999994</v>
      </c>
      <c r="T40">
        <v>-75.048400000000001</v>
      </c>
      <c r="U40">
        <v>-86.997399999999999</v>
      </c>
      <c r="V40">
        <v>-38.6173</v>
      </c>
      <c r="W40">
        <v>-51.410400000000003</v>
      </c>
      <c r="X40">
        <v>-83.672399999999996</v>
      </c>
      <c r="Y40">
        <v>-100.738</v>
      </c>
      <c r="Z40">
        <v>-115.139</v>
      </c>
      <c r="AA40">
        <v>-154.05000000000001</v>
      </c>
      <c r="AB40">
        <v>-187.65700000000001</v>
      </c>
      <c r="AC40">
        <v>-176.48400000000001</v>
      </c>
      <c r="AD40">
        <v>-65.668999999999997</v>
      </c>
      <c r="AE40">
        <v>-38.340299999999999</v>
      </c>
      <c r="AF40">
        <v>-24.601700000000001</v>
      </c>
      <c r="AG40">
        <v>-11.8512</v>
      </c>
      <c r="AH40">
        <v>-3.3517899999999998</v>
      </c>
      <c r="AI40">
        <v>-0.66498100000000004</v>
      </c>
      <c r="AJ40" s="1">
        <v>1E+36</v>
      </c>
    </row>
    <row r="41" spans="2:36" x14ac:dyDescent="0.2">
      <c r="B41">
        <f t="shared" ref="B41:AJ41" si="5">-B40</f>
        <v>0.46383600000000003</v>
      </c>
      <c r="C41">
        <f t="shared" si="5"/>
        <v>0.76255200000000001</v>
      </c>
      <c r="D41">
        <f t="shared" si="5"/>
        <v>2.6255500000000001</v>
      </c>
      <c r="E41">
        <f t="shared" si="5"/>
        <v>7.0716299999999999</v>
      </c>
      <c r="F41">
        <f t="shared" si="5"/>
        <v>16.972300000000001</v>
      </c>
      <c r="G41">
        <f t="shared" si="5"/>
        <v>9.1395199999999992</v>
      </c>
      <c r="H41">
        <f t="shared" si="5"/>
        <v>21.891999999999999</v>
      </c>
      <c r="I41">
        <f t="shared" si="5"/>
        <v>22.0717</v>
      </c>
      <c r="J41">
        <f t="shared" si="5"/>
        <v>27.855499999999999</v>
      </c>
      <c r="K41">
        <f t="shared" si="5"/>
        <v>34.837899999999998</v>
      </c>
      <c r="L41">
        <f t="shared" si="5"/>
        <v>54.705399999999997</v>
      </c>
      <c r="M41">
        <f t="shared" si="5"/>
        <v>67.2273</v>
      </c>
      <c r="N41">
        <f t="shared" si="5"/>
        <v>131.13300000000001</v>
      </c>
      <c r="O41">
        <f t="shared" si="5"/>
        <v>162.06200000000001</v>
      </c>
      <c r="P41">
        <f t="shared" si="5"/>
        <v>136.59200000000001</v>
      </c>
      <c r="Q41">
        <f t="shared" si="5"/>
        <v>199.767</v>
      </c>
      <c r="R41">
        <f t="shared" si="5"/>
        <v>114.485</v>
      </c>
      <c r="S41">
        <f t="shared" si="5"/>
        <v>74.145799999999994</v>
      </c>
      <c r="T41">
        <f t="shared" si="5"/>
        <v>75.048400000000001</v>
      </c>
      <c r="U41">
        <f t="shared" si="5"/>
        <v>86.997399999999999</v>
      </c>
      <c r="V41">
        <f t="shared" si="5"/>
        <v>38.6173</v>
      </c>
      <c r="W41">
        <f t="shared" si="5"/>
        <v>51.410400000000003</v>
      </c>
      <c r="X41">
        <f t="shared" si="5"/>
        <v>83.672399999999996</v>
      </c>
      <c r="Y41">
        <f t="shared" si="5"/>
        <v>100.738</v>
      </c>
      <c r="Z41">
        <f t="shared" si="5"/>
        <v>115.139</v>
      </c>
      <c r="AA41">
        <f t="shared" si="5"/>
        <v>154.05000000000001</v>
      </c>
      <c r="AB41">
        <f t="shared" si="5"/>
        <v>187.65700000000001</v>
      </c>
      <c r="AC41">
        <f t="shared" si="5"/>
        <v>176.48400000000001</v>
      </c>
      <c r="AD41">
        <f t="shared" si="5"/>
        <v>65.668999999999997</v>
      </c>
      <c r="AE41">
        <f t="shared" si="5"/>
        <v>38.340299999999999</v>
      </c>
      <c r="AF41">
        <f t="shared" si="5"/>
        <v>24.601700000000001</v>
      </c>
      <c r="AG41">
        <f t="shared" si="5"/>
        <v>11.8512</v>
      </c>
      <c r="AH41">
        <f t="shared" si="5"/>
        <v>3.3517899999999998</v>
      </c>
      <c r="AI41">
        <f t="shared" si="5"/>
        <v>0.66498100000000004</v>
      </c>
      <c r="AJ41">
        <f t="shared" si="5"/>
        <v>-1E+36</v>
      </c>
    </row>
  </sheetData>
  <pageMargins left="0.7" right="0.7" top="0.75" bottom="0.75" header="0.3" footer="0.3"/>
  <pageSetup orientation="portrait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K10"/>
  <sheetViews>
    <sheetView tabSelected="1" showRuler="0" topLeftCell="B1" workbookViewId="0">
      <selection activeCell="Q17" sqref="Q17"/>
    </sheetView>
  </sheetViews>
  <sheetFormatPr baseColWidth="10" defaultRowHeight="16" x14ac:dyDescent="0.2"/>
  <cols>
    <col min="1" max="1" width="13.6640625" customWidth="1"/>
  </cols>
  <sheetData>
    <row r="2" spans="1:37" ht="17" thickBot="1" x14ac:dyDescent="0.25">
      <c r="A2" s="2" t="s">
        <v>4</v>
      </c>
      <c r="B2" s="2"/>
      <c r="C2" s="2">
        <v>-54</v>
      </c>
      <c r="D2" s="2">
        <f>C2+4</f>
        <v>-50</v>
      </c>
      <c r="E2" s="2">
        <f t="shared" ref="E2:AK2" si="0">D2+4</f>
        <v>-46</v>
      </c>
      <c r="F2" s="2">
        <f t="shared" si="0"/>
        <v>-42</v>
      </c>
      <c r="G2" s="2">
        <f t="shared" si="0"/>
        <v>-38</v>
      </c>
      <c r="H2" s="2">
        <f t="shared" si="0"/>
        <v>-34</v>
      </c>
      <c r="I2" s="2">
        <f t="shared" si="0"/>
        <v>-30</v>
      </c>
      <c r="J2" s="2">
        <f t="shared" si="0"/>
        <v>-26</v>
      </c>
      <c r="K2" s="2">
        <f t="shared" si="0"/>
        <v>-22</v>
      </c>
      <c r="L2" s="2">
        <f t="shared" si="0"/>
        <v>-18</v>
      </c>
      <c r="M2" s="2">
        <f t="shared" si="0"/>
        <v>-14</v>
      </c>
      <c r="N2" s="2">
        <f t="shared" si="0"/>
        <v>-10</v>
      </c>
      <c r="O2" s="2">
        <f t="shared" si="0"/>
        <v>-6</v>
      </c>
      <c r="P2" s="2">
        <f t="shared" si="0"/>
        <v>-2</v>
      </c>
      <c r="Q2" s="2">
        <f t="shared" si="0"/>
        <v>2</v>
      </c>
      <c r="R2" s="2">
        <f t="shared" si="0"/>
        <v>6</v>
      </c>
      <c r="S2" s="2">
        <f t="shared" si="0"/>
        <v>10</v>
      </c>
      <c r="T2" s="2">
        <f t="shared" si="0"/>
        <v>14</v>
      </c>
      <c r="U2" s="2">
        <f t="shared" si="0"/>
        <v>18</v>
      </c>
      <c r="V2" s="2">
        <f t="shared" si="0"/>
        <v>22</v>
      </c>
      <c r="W2" s="2">
        <f t="shared" si="0"/>
        <v>26</v>
      </c>
      <c r="X2" s="2">
        <f t="shared" si="0"/>
        <v>30</v>
      </c>
      <c r="Y2" s="2">
        <f t="shared" si="0"/>
        <v>34</v>
      </c>
      <c r="Z2" s="2">
        <f t="shared" si="0"/>
        <v>38</v>
      </c>
      <c r="AA2" s="2">
        <f t="shared" si="0"/>
        <v>42</v>
      </c>
      <c r="AB2" s="2">
        <f t="shared" si="0"/>
        <v>46</v>
      </c>
      <c r="AC2" s="2">
        <f t="shared" si="0"/>
        <v>50</v>
      </c>
      <c r="AD2" s="2">
        <f t="shared" si="0"/>
        <v>54</v>
      </c>
      <c r="AE2" s="2">
        <f t="shared" si="0"/>
        <v>58</v>
      </c>
      <c r="AF2" s="2">
        <f t="shared" si="0"/>
        <v>62</v>
      </c>
      <c r="AG2" s="2">
        <f t="shared" si="0"/>
        <v>66</v>
      </c>
      <c r="AH2" s="2">
        <f t="shared" si="0"/>
        <v>70</v>
      </c>
      <c r="AI2" s="2">
        <f t="shared" si="0"/>
        <v>74</v>
      </c>
      <c r="AJ2" s="2">
        <f t="shared" si="0"/>
        <v>78</v>
      </c>
      <c r="AK2" s="2">
        <f t="shared" si="0"/>
        <v>82</v>
      </c>
    </row>
    <row r="3" spans="1:37" x14ac:dyDescent="0.2">
      <c r="A3" s="5" t="s">
        <v>0</v>
      </c>
      <c r="C3">
        <v>8.4078700000000006E-2</v>
      </c>
      <c r="D3">
        <v>0.112412</v>
      </c>
      <c r="E3">
        <v>0.37617400000000001</v>
      </c>
      <c r="F3">
        <v>0.28698299999999999</v>
      </c>
      <c r="G3">
        <v>0.27291700000000002</v>
      </c>
      <c r="H3">
        <v>0.50218700000000005</v>
      </c>
      <c r="I3">
        <v>1.2816399999999999</v>
      </c>
      <c r="J3">
        <v>0.91167900000000002</v>
      </c>
      <c r="K3">
        <v>0.98227699999999996</v>
      </c>
      <c r="L3">
        <v>1.21774</v>
      </c>
      <c r="M3">
        <v>1.6049100000000001</v>
      </c>
      <c r="N3">
        <v>1.9699500000000001</v>
      </c>
      <c r="O3">
        <v>3.7591800000000002</v>
      </c>
      <c r="P3">
        <v>8.5813100000000002</v>
      </c>
      <c r="Q3">
        <v>6.5085199999999999</v>
      </c>
      <c r="R3">
        <v>5.44984</v>
      </c>
      <c r="S3">
        <v>3.77929</v>
      </c>
      <c r="T3">
        <v>2.10595</v>
      </c>
      <c r="U3">
        <v>3.3080799999999999</v>
      </c>
      <c r="V3">
        <v>5.3748300000000002</v>
      </c>
      <c r="W3">
        <v>4.3098299999999998</v>
      </c>
      <c r="X3">
        <v>1.5044900000000001</v>
      </c>
      <c r="Y3">
        <v>1.4013599999999999</v>
      </c>
      <c r="Z3">
        <v>1.8495999999999999</v>
      </c>
      <c r="AA3">
        <v>1.6035200000000001</v>
      </c>
      <c r="AB3">
        <v>1.6436200000000001</v>
      </c>
      <c r="AC3">
        <v>1.2820199999999999</v>
      </c>
      <c r="AD3">
        <v>2.0017499999999999</v>
      </c>
      <c r="AE3">
        <v>2.4006699999999999</v>
      </c>
      <c r="AF3">
        <v>1.7862899999999999</v>
      </c>
      <c r="AG3">
        <v>1.05278</v>
      </c>
      <c r="AH3">
        <v>0.24093200000000001</v>
      </c>
      <c r="AI3">
        <v>1.97068E-2</v>
      </c>
      <c r="AJ3">
        <v>3.27077E-4</v>
      </c>
      <c r="AK3" s="1">
        <v>0</v>
      </c>
    </row>
    <row r="4" spans="1:37" x14ac:dyDescent="0.2">
      <c r="A4" s="3" t="s">
        <v>1</v>
      </c>
      <c r="C4">
        <v>3.55438E-2</v>
      </c>
      <c r="D4">
        <v>0.104439</v>
      </c>
      <c r="E4">
        <v>0.11498999999999999</v>
      </c>
      <c r="F4">
        <v>0.36181099999999999</v>
      </c>
      <c r="G4">
        <v>0.230235</v>
      </c>
      <c r="H4">
        <v>0.41380600000000001</v>
      </c>
      <c r="I4">
        <v>0.81366899999999998</v>
      </c>
      <c r="J4">
        <v>1.05488</v>
      </c>
      <c r="K4">
        <v>1.18381</v>
      </c>
      <c r="L4">
        <v>1.27075</v>
      </c>
      <c r="M4">
        <v>1.68448</v>
      </c>
      <c r="N4">
        <v>2.2897500000000002</v>
      </c>
      <c r="O4">
        <v>3.1425900000000002</v>
      </c>
      <c r="P4">
        <v>7.2205599999999999</v>
      </c>
      <c r="Q4">
        <v>4.7206799999999998</v>
      </c>
      <c r="R4">
        <v>4.5458100000000004</v>
      </c>
      <c r="S4">
        <v>3.1517300000000001</v>
      </c>
      <c r="T4">
        <v>2.0634999999999999</v>
      </c>
      <c r="U4">
        <v>2.5441699999999998</v>
      </c>
      <c r="V4">
        <v>3.15503</v>
      </c>
      <c r="W4">
        <v>4.5597599999999998</v>
      </c>
      <c r="X4">
        <v>1.6847700000000001</v>
      </c>
      <c r="Y4">
        <v>1.7621500000000001</v>
      </c>
      <c r="Z4">
        <v>1.61382</v>
      </c>
      <c r="AA4">
        <v>1.65733</v>
      </c>
      <c r="AB4">
        <v>1.63106</v>
      </c>
      <c r="AC4">
        <v>1.3652500000000001</v>
      </c>
      <c r="AD4">
        <v>1.6712</v>
      </c>
      <c r="AE4">
        <v>1.71458</v>
      </c>
      <c r="AF4">
        <v>0.82390600000000003</v>
      </c>
      <c r="AG4">
        <v>0.55107099999999998</v>
      </c>
      <c r="AH4">
        <v>0.161055</v>
      </c>
      <c r="AI4">
        <v>2.4961199999999999E-2</v>
      </c>
      <c r="AJ4">
        <v>5.7375099999999995E-4</v>
      </c>
      <c r="AK4" s="1">
        <v>0</v>
      </c>
    </row>
    <row r="5" spans="1:37" x14ac:dyDescent="0.2">
      <c r="A5" s="3" t="s">
        <v>2</v>
      </c>
      <c r="C5">
        <v>3.1490200000000003E-2</v>
      </c>
      <c r="D5">
        <v>1.6102399999999999E-2</v>
      </c>
      <c r="E5">
        <v>0.300927</v>
      </c>
      <c r="F5">
        <v>9.4749200000000006E-2</v>
      </c>
      <c r="G5">
        <v>0.13455900000000001</v>
      </c>
      <c r="H5">
        <v>0.37203399999999998</v>
      </c>
      <c r="I5">
        <v>0.98852300000000004</v>
      </c>
      <c r="J5">
        <v>1.1532500000000001</v>
      </c>
      <c r="K5">
        <v>1.1162399999999999</v>
      </c>
      <c r="L5">
        <v>1.06294</v>
      </c>
      <c r="M5">
        <v>1.4916700000000001</v>
      </c>
      <c r="N5">
        <v>2.2299199999999999</v>
      </c>
      <c r="O5">
        <v>2.8080400000000001</v>
      </c>
      <c r="P5">
        <v>4.3735600000000003</v>
      </c>
      <c r="Q5">
        <v>7.08317</v>
      </c>
      <c r="R5">
        <v>4.2057399999999996</v>
      </c>
      <c r="S5">
        <v>2.9437799999999998</v>
      </c>
      <c r="T5">
        <v>1.6434899999999999</v>
      </c>
      <c r="U5">
        <v>1.4378599999999999</v>
      </c>
      <c r="V5">
        <v>2.2900499999999999</v>
      </c>
      <c r="W5">
        <v>5.6311400000000003</v>
      </c>
      <c r="X5">
        <v>1.52935</v>
      </c>
      <c r="Y5">
        <v>1.2688299999999999</v>
      </c>
      <c r="Z5">
        <v>1.32009</v>
      </c>
      <c r="AA5">
        <v>1.40987</v>
      </c>
      <c r="AB5">
        <v>1.7077599999999999</v>
      </c>
      <c r="AC5">
        <v>1.6194</v>
      </c>
      <c r="AD5">
        <v>2.3047200000000001</v>
      </c>
      <c r="AE5">
        <v>2.5379100000000001</v>
      </c>
      <c r="AF5">
        <v>1.7168099999999999</v>
      </c>
      <c r="AG5">
        <v>1.1151899999999999</v>
      </c>
      <c r="AH5">
        <v>0.342254</v>
      </c>
      <c r="AI5">
        <v>2.16715E-2</v>
      </c>
      <c r="AJ5">
        <v>4.3896000000000001E-4</v>
      </c>
      <c r="AK5" s="1">
        <v>0</v>
      </c>
    </row>
    <row r="6" spans="1:37" x14ac:dyDescent="0.2">
      <c r="A6" s="3" t="s">
        <v>3</v>
      </c>
      <c r="C6">
        <v>6.1073200000000001E-2</v>
      </c>
      <c r="D6">
        <v>6.9859599999999994E-2</v>
      </c>
      <c r="E6">
        <v>0.31921100000000002</v>
      </c>
      <c r="F6">
        <v>0.64070800000000006</v>
      </c>
      <c r="G6">
        <v>0.48778500000000002</v>
      </c>
      <c r="H6">
        <v>0.76287300000000002</v>
      </c>
      <c r="I6">
        <v>1.38896</v>
      </c>
      <c r="J6">
        <v>1.46383</v>
      </c>
      <c r="K6">
        <v>1.47879</v>
      </c>
      <c r="L6">
        <v>1.48403</v>
      </c>
      <c r="M6">
        <v>2.42957</v>
      </c>
      <c r="N6">
        <v>3.2363900000000001</v>
      </c>
      <c r="O6">
        <v>4.3813199999999997</v>
      </c>
      <c r="P6">
        <v>8.4272600000000004</v>
      </c>
      <c r="Q6">
        <v>8.6951999999999998</v>
      </c>
      <c r="R6">
        <v>5.8483099999999997</v>
      </c>
      <c r="S6">
        <v>4.2163000000000004</v>
      </c>
      <c r="T6">
        <v>2.0003299999999999</v>
      </c>
      <c r="U6">
        <v>1.7413400000000001</v>
      </c>
      <c r="V6">
        <v>2.81772</v>
      </c>
      <c r="W6">
        <v>4.9965200000000003</v>
      </c>
      <c r="X6">
        <v>2.3242699999999998</v>
      </c>
      <c r="Y6">
        <v>2.01004</v>
      </c>
      <c r="Z6">
        <v>2.3849499999999999</v>
      </c>
      <c r="AA6">
        <v>1.86182</v>
      </c>
      <c r="AB6">
        <v>2.0805099999999999</v>
      </c>
      <c r="AC6">
        <v>2.1332300000000002</v>
      </c>
      <c r="AD6">
        <v>2.7273399999999999</v>
      </c>
      <c r="AE6">
        <v>2.72342</v>
      </c>
      <c r="AF6">
        <v>1.77501</v>
      </c>
      <c r="AG6">
        <v>0.79177600000000004</v>
      </c>
      <c r="AH6">
        <v>0.24282699999999999</v>
      </c>
      <c r="AI6">
        <v>2.5147099999999999E-2</v>
      </c>
      <c r="AJ6">
        <v>2.9601900000000001E-4</v>
      </c>
      <c r="AK6" s="1">
        <v>0</v>
      </c>
    </row>
    <row r="7" spans="1:37" x14ac:dyDescent="0.2">
      <c r="A7" s="6" t="s">
        <v>14</v>
      </c>
      <c r="C7">
        <v>1.8333915378533325E-2</v>
      </c>
      <c r="D7">
        <v>5.9959527528921447E-2</v>
      </c>
      <c r="E7">
        <v>5.4657650658734708E-2</v>
      </c>
      <c r="F7">
        <v>0.11320738733669999</v>
      </c>
      <c r="G7">
        <v>0.32104463732836491</v>
      </c>
      <c r="H7">
        <v>1.0832419428250593</v>
      </c>
      <c r="I7">
        <v>1.8085569374056607</v>
      </c>
      <c r="J7">
        <v>2.1241649049298816</v>
      </c>
      <c r="K7">
        <v>2.6374068922973852</v>
      </c>
      <c r="L7">
        <v>3.0637330753960312</v>
      </c>
      <c r="M7">
        <v>3.2607179299422948</v>
      </c>
      <c r="N7">
        <v>3.7388116753169549</v>
      </c>
      <c r="O7">
        <v>4.8665122420690725</v>
      </c>
      <c r="P7">
        <v>5.7690423976533891</v>
      </c>
      <c r="Q7">
        <v>3.3949912345453117</v>
      </c>
      <c r="R7">
        <v>2.3176897452086882</v>
      </c>
      <c r="S7">
        <v>1.8903240349304578</v>
      </c>
      <c r="T7">
        <v>3.8925318238897257</v>
      </c>
      <c r="U7">
        <v>3.2495648808642565</v>
      </c>
      <c r="V7">
        <v>3.6776046040577088</v>
      </c>
      <c r="W7">
        <v>3.8248046913898612</v>
      </c>
      <c r="X7">
        <v>2.8257402734824391</v>
      </c>
      <c r="Y7">
        <v>3.2035092085293768</v>
      </c>
      <c r="Z7">
        <v>3.0602455558205666</v>
      </c>
      <c r="AA7">
        <v>2.3092814532153874</v>
      </c>
      <c r="AB7">
        <v>2.2358468896049435</v>
      </c>
      <c r="AC7">
        <v>1.9906900172133517</v>
      </c>
      <c r="AD7">
        <v>1.7270918117916489</v>
      </c>
      <c r="AE7">
        <v>1.3213810311049301</v>
      </c>
      <c r="AF7">
        <v>0.9652790029795667</v>
      </c>
      <c r="AG7">
        <v>0.65666610854750018</v>
      </c>
      <c r="AH7">
        <v>0.28538160160386256</v>
      </c>
      <c r="AI7">
        <v>7.3685271998069429E-2</v>
      </c>
      <c r="AJ7">
        <v>3.8685344909505814E-2</v>
      </c>
      <c r="AK7">
        <v>4.9220801774376675E-2</v>
      </c>
    </row>
    <row r="9" spans="1:37" x14ac:dyDescent="0.2">
      <c r="A9" t="s">
        <v>10</v>
      </c>
      <c r="C9">
        <f>MIN(C3:C7)</f>
        <v>1.8333915378533325E-2</v>
      </c>
      <c r="D9">
        <f t="shared" ref="D9:AK9" si="1">MIN(D3:D7)</f>
        <v>1.6102399999999999E-2</v>
      </c>
      <c r="E9">
        <f t="shared" si="1"/>
        <v>5.4657650658734708E-2</v>
      </c>
      <c r="F9">
        <f t="shared" si="1"/>
        <v>9.4749200000000006E-2</v>
      </c>
      <c r="G9">
        <f t="shared" si="1"/>
        <v>0.13455900000000001</v>
      </c>
      <c r="H9">
        <f t="shared" si="1"/>
        <v>0.37203399999999998</v>
      </c>
      <c r="I9">
        <f t="shared" si="1"/>
        <v>0.81366899999999998</v>
      </c>
      <c r="J9">
        <f t="shared" si="1"/>
        <v>0.91167900000000002</v>
      </c>
      <c r="K9">
        <f t="shared" si="1"/>
        <v>0.98227699999999996</v>
      </c>
      <c r="L9">
        <f t="shared" si="1"/>
        <v>1.06294</v>
      </c>
      <c r="M9">
        <f t="shared" si="1"/>
        <v>1.4916700000000001</v>
      </c>
      <c r="N9">
        <f t="shared" si="1"/>
        <v>1.9699500000000001</v>
      </c>
      <c r="O9">
        <f t="shared" si="1"/>
        <v>2.8080400000000001</v>
      </c>
      <c r="P9">
        <f t="shared" si="1"/>
        <v>4.3735600000000003</v>
      </c>
      <c r="Q9">
        <f t="shared" si="1"/>
        <v>3.3949912345453117</v>
      </c>
      <c r="R9">
        <f t="shared" si="1"/>
        <v>2.3176897452086882</v>
      </c>
      <c r="S9">
        <f t="shared" si="1"/>
        <v>1.8903240349304578</v>
      </c>
      <c r="T9">
        <f t="shared" si="1"/>
        <v>1.6434899999999999</v>
      </c>
      <c r="U9">
        <f t="shared" si="1"/>
        <v>1.4378599999999999</v>
      </c>
      <c r="V9">
        <f t="shared" si="1"/>
        <v>2.2900499999999999</v>
      </c>
      <c r="W9">
        <f t="shared" si="1"/>
        <v>3.8248046913898612</v>
      </c>
      <c r="X9">
        <f t="shared" si="1"/>
        <v>1.5044900000000001</v>
      </c>
      <c r="Y9">
        <f t="shared" si="1"/>
        <v>1.2688299999999999</v>
      </c>
      <c r="Z9">
        <f t="shared" si="1"/>
        <v>1.32009</v>
      </c>
      <c r="AA9">
        <f t="shared" si="1"/>
        <v>1.40987</v>
      </c>
      <c r="AB9">
        <f t="shared" si="1"/>
        <v>1.63106</v>
      </c>
      <c r="AC9">
        <f t="shared" si="1"/>
        <v>1.2820199999999999</v>
      </c>
      <c r="AD9">
        <f t="shared" si="1"/>
        <v>1.6712</v>
      </c>
      <c r="AE9">
        <f t="shared" si="1"/>
        <v>1.3213810311049301</v>
      </c>
      <c r="AF9">
        <f t="shared" si="1"/>
        <v>0.82390600000000003</v>
      </c>
      <c r="AG9">
        <f t="shared" si="1"/>
        <v>0.55107099999999998</v>
      </c>
      <c r="AH9">
        <f t="shared" si="1"/>
        <v>0.161055</v>
      </c>
      <c r="AI9">
        <f t="shared" si="1"/>
        <v>1.97068E-2</v>
      </c>
      <c r="AJ9">
        <f t="shared" si="1"/>
        <v>2.9601900000000001E-4</v>
      </c>
      <c r="AK9">
        <f t="shared" si="1"/>
        <v>0</v>
      </c>
    </row>
    <row r="10" spans="1:37" x14ac:dyDescent="0.2">
      <c r="A10" t="s">
        <v>11</v>
      </c>
      <c r="C10">
        <f>MAX(C3:C7)</f>
        <v>8.4078700000000006E-2</v>
      </c>
      <c r="D10">
        <f t="shared" ref="D10:AK10" si="2">MAX(D3:D7)</f>
        <v>0.112412</v>
      </c>
      <c r="E10">
        <f t="shared" si="2"/>
        <v>0.37617400000000001</v>
      </c>
      <c r="F10">
        <f t="shared" si="2"/>
        <v>0.64070800000000006</v>
      </c>
      <c r="G10">
        <f t="shared" si="2"/>
        <v>0.48778500000000002</v>
      </c>
      <c r="H10">
        <f t="shared" si="2"/>
        <v>1.0832419428250593</v>
      </c>
      <c r="I10">
        <f t="shared" si="2"/>
        <v>1.8085569374056607</v>
      </c>
      <c r="J10">
        <f t="shared" si="2"/>
        <v>2.1241649049298816</v>
      </c>
      <c r="K10">
        <f t="shared" si="2"/>
        <v>2.6374068922973852</v>
      </c>
      <c r="L10">
        <f t="shared" si="2"/>
        <v>3.0637330753960312</v>
      </c>
      <c r="M10">
        <f t="shared" si="2"/>
        <v>3.2607179299422948</v>
      </c>
      <c r="N10">
        <f t="shared" si="2"/>
        <v>3.7388116753169549</v>
      </c>
      <c r="O10">
        <f t="shared" si="2"/>
        <v>4.8665122420690725</v>
      </c>
      <c r="P10">
        <f t="shared" si="2"/>
        <v>8.5813100000000002</v>
      </c>
      <c r="Q10">
        <f t="shared" si="2"/>
        <v>8.6951999999999998</v>
      </c>
      <c r="R10">
        <f t="shared" si="2"/>
        <v>5.8483099999999997</v>
      </c>
      <c r="S10">
        <f t="shared" si="2"/>
        <v>4.2163000000000004</v>
      </c>
      <c r="T10">
        <f t="shared" si="2"/>
        <v>3.8925318238897257</v>
      </c>
      <c r="U10">
        <f t="shared" si="2"/>
        <v>3.3080799999999999</v>
      </c>
      <c r="V10">
        <f t="shared" si="2"/>
        <v>5.3748300000000002</v>
      </c>
      <c r="W10">
        <f t="shared" si="2"/>
        <v>5.6311400000000003</v>
      </c>
      <c r="X10">
        <f t="shared" si="2"/>
        <v>2.8257402734824391</v>
      </c>
      <c r="Y10">
        <f t="shared" si="2"/>
        <v>3.2035092085293768</v>
      </c>
      <c r="Z10">
        <f t="shared" si="2"/>
        <v>3.0602455558205666</v>
      </c>
      <c r="AA10">
        <f t="shared" si="2"/>
        <v>2.3092814532153874</v>
      </c>
      <c r="AB10">
        <f t="shared" si="2"/>
        <v>2.2358468896049435</v>
      </c>
      <c r="AC10">
        <f t="shared" si="2"/>
        <v>2.1332300000000002</v>
      </c>
      <c r="AD10">
        <f t="shared" si="2"/>
        <v>2.7273399999999999</v>
      </c>
      <c r="AE10">
        <f t="shared" si="2"/>
        <v>2.72342</v>
      </c>
      <c r="AF10">
        <f t="shared" si="2"/>
        <v>1.7862899999999999</v>
      </c>
      <c r="AG10">
        <f t="shared" si="2"/>
        <v>1.1151899999999999</v>
      </c>
      <c r="AH10">
        <f t="shared" si="2"/>
        <v>0.342254</v>
      </c>
      <c r="AI10">
        <f t="shared" si="2"/>
        <v>7.3685271998069429E-2</v>
      </c>
      <c r="AJ10">
        <f t="shared" si="2"/>
        <v>3.8685344909505814E-2</v>
      </c>
      <c r="AK10">
        <f t="shared" si="2"/>
        <v>4.9220801774376675E-2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K4"/>
  <sheetViews>
    <sheetView showRuler="0" topLeftCell="C1" workbookViewId="0">
      <selection activeCell="J7" sqref="J7"/>
    </sheetView>
  </sheetViews>
  <sheetFormatPr baseColWidth="10" defaultRowHeight="16" x14ac:dyDescent="0.2"/>
  <sheetData>
    <row r="2" spans="1:37" ht="17" thickBot="1" x14ac:dyDescent="0.25">
      <c r="A2" s="2" t="s">
        <v>4</v>
      </c>
      <c r="B2" s="2"/>
      <c r="C2" s="2">
        <v>-54</v>
      </c>
      <c r="D2" s="2">
        <f>C2+4</f>
        <v>-50</v>
      </c>
      <c r="E2" s="2">
        <f t="shared" ref="E2:AK2" si="0">D2+4</f>
        <v>-46</v>
      </c>
      <c r="F2" s="2">
        <f t="shared" si="0"/>
        <v>-42</v>
      </c>
      <c r="G2" s="2">
        <f t="shared" si="0"/>
        <v>-38</v>
      </c>
      <c r="H2" s="2">
        <f t="shared" si="0"/>
        <v>-34</v>
      </c>
      <c r="I2" s="2">
        <f t="shared" si="0"/>
        <v>-30</v>
      </c>
      <c r="J2" s="2">
        <f t="shared" si="0"/>
        <v>-26</v>
      </c>
      <c r="K2" s="2">
        <f t="shared" si="0"/>
        <v>-22</v>
      </c>
      <c r="L2" s="2">
        <f t="shared" si="0"/>
        <v>-18</v>
      </c>
      <c r="M2" s="2">
        <f t="shared" si="0"/>
        <v>-14</v>
      </c>
      <c r="N2" s="2">
        <f t="shared" si="0"/>
        <v>-10</v>
      </c>
      <c r="O2" s="2">
        <f t="shared" si="0"/>
        <v>-6</v>
      </c>
      <c r="P2" s="2">
        <f t="shared" si="0"/>
        <v>-2</v>
      </c>
      <c r="Q2" s="2">
        <f t="shared" si="0"/>
        <v>2</v>
      </c>
      <c r="R2" s="2">
        <f t="shared" si="0"/>
        <v>6</v>
      </c>
      <c r="S2" s="2">
        <f t="shared" si="0"/>
        <v>10</v>
      </c>
      <c r="T2" s="2">
        <f t="shared" si="0"/>
        <v>14</v>
      </c>
      <c r="U2" s="2">
        <f t="shared" si="0"/>
        <v>18</v>
      </c>
      <c r="V2" s="2">
        <f t="shared" si="0"/>
        <v>22</v>
      </c>
      <c r="W2" s="2">
        <f t="shared" si="0"/>
        <v>26</v>
      </c>
      <c r="X2" s="2">
        <f t="shared" si="0"/>
        <v>30</v>
      </c>
      <c r="Y2" s="2">
        <f t="shared" si="0"/>
        <v>34</v>
      </c>
      <c r="Z2" s="2">
        <f t="shared" si="0"/>
        <v>38</v>
      </c>
      <c r="AA2" s="2">
        <f t="shared" si="0"/>
        <v>42</v>
      </c>
      <c r="AB2" s="2">
        <f t="shared" si="0"/>
        <v>46</v>
      </c>
      <c r="AC2" s="2">
        <f t="shared" si="0"/>
        <v>50</v>
      </c>
      <c r="AD2" s="2">
        <f t="shared" si="0"/>
        <v>54</v>
      </c>
      <c r="AE2" s="2">
        <f t="shared" si="0"/>
        <v>58</v>
      </c>
      <c r="AF2" s="2">
        <f t="shared" si="0"/>
        <v>62</v>
      </c>
      <c r="AG2" s="2">
        <f t="shared" si="0"/>
        <v>66</v>
      </c>
      <c r="AH2" s="2">
        <f t="shared" si="0"/>
        <v>70</v>
      </c>
      <c r="AI2" s="2">
        <f t="shared" si="0"/>
        <v>74</v>
      </c>
      <c r="AJ2" s="2">
        <f t="shared" si="0"/>
        <v>78</v>
      </c>
      <c r="AK2" s="2">
        <f t="shared" si="0"/>
        <v>82</v>
      </c>
    </row>
    <row r="3" spans="1:37" x14ac:dyDescent="0.2">
      <c r="A3" t="s">
        <v>10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1</v>
      </c>
      <c r="M3">
        <v>2.5</v>
      </c>
      <c r="N3">
        <v>0</v>
      </c>
      <c r="O3">
        <v>0</v>
      </c>
      <c r="P3">
        <v>5.5</v>
      </c>
      <c r="Q3">
        <v>4</v>
      </c>
      <c r="R3">
        <v>4</v>
      </c>
      <c r="S3">
        <v>3</v>
      </c>
      <c r="T3">
        <v>2</v>
      </c>
      <c r="U3">
        <v>1.5</v>
      </c>
      <c r="V3">
        <v>1</v>
      </c>
      <c r="W3">
        <v>2</v>
      </c>
      <c r="X3">
        <v>0.5</v>
      </c>
      <c r="Y3">
        <v>0</v>
      </c>
      <c r="Z3">
        <v>0</v>
      </c>
      <c r="AA3">
        <v>0</v>
      </c>
      <c r="AB3">
        <v>1</v>
      </c>
      <c r="AC3">
        <v>2.5</v>
      </c>
      <c r="AD3">
        <v>4</v>
      </c>
      <c r="AE3">
        <v>3</v>
      </c>
      <c r="AF3">
        <v>4</v>
      </c>
      <c r="AG3">
        <v>2</v>
      </c>
      <c r="AH3">
        <v>0.5</v>
      </c>
      <c r="AI3">
        <v>0</v>
      </c>
      <c r="AJ3">
        <v>0</v>
      </c>
      <c r="AK3">
        <v>0</v>
      </c>
    </row>
    <row r="4" spans="1:37" x14ac:dyDescent="0.2">
      <c r="A4" t="s">
        <v>11</v>
      </c>
      <c r="C4">
        <v>1.5</v>
      </c>
      <c r="D4">
        <v>1</v>
      </c>
      <c r="E4">
        <v>0.75</v>
      </c>
      <c r="F4">
        <v>0.5</v>
      </c>
      <c r="G4">
        <v>1.5</v>
      </c>
      <c r="H4">
        <v>2.5</v>
      </c>
      <c r="I4">
        <v>8</v>
      </c>
      <c r="J4">
        <v>5</v>
      </c>
      <c r="K4">
        <v>8</v>
      </c>
      <c r="L4">
        <v>10</v>
      </c>
      <c r="M4">
        <v>17</v>
      </c>
      <c r="N4">
        <v>8</v>
      </c>
      <c r="O4">
        <v>18</v>
      </c>
      <c r="P4">
        <v>39</v>
      </c>
      <c r="Q4">
        <v>25</v>
      </c>
      <c r="R4">
        <v>12</v>
      </c>
      <c r="S4">
        <v>9</v>
      </c>
      <c r="T4">
        <v>7</v>
      </c>
      <c r="U4">
        <v>6</v>
      </c>
      <c r="V4">
        <v>8</v>
      </c>
      <c r="W4">
        <v>12.5</v>
      </c>
      <c r="X4">
        <v>9</v>
      </c>
      <c r="Y4">
        <v>6</v>
      </c>
      <c r="Z4">
        <v>5</v>
      </c>
      <c r="AA4">
        <v>5</v>
      </c>
      <c r="AB4">
        <v>12</v>
      </c>
      <c r="AC4">
        <v>10.5</v>
      </c>
      <c r="AD4">
        <v>12</v>
      </c>
      <c r="AE4">
        <v>7.5</v>
      </c>
      <c r="AF4">
        <v>7</v>
      </c>
      <c r="AG4">
        <v>5</v>
      </c>
      <c r="AH4">
        <v>2.5</v>
      </c>
      <c r="AI4">
        <v>1</v>
      </c>
      <c r="AJ4">
        <v>0</v>
      </c>
      <c r="AK4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NEP</vt:lpstr>
      <vt:lpstr>N2O</vt:lpstr>
      <vt:lpstr>CH4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Andrei Sokolov</cp:lastModifiedBy>
  <dcterms:created xsi:type="dcterms:W3CDTF">2018-01-19T15:27:42Z</dcterms:created>
  <dcterms:modified xsi:type="dcterms:W3CDTF">2018-01-29T15:53:33Z</dcterms:modified>
</cp:coreProperties>
</file>