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oentzel/Dropbox (MIT)/Shared/RDT research group/Data/"/>
    </mc:Choice>
  </mc:AlternateContent>
  <xr:revisionPtr revIDLastSave="0" documentId="10_ncr:8100000_{596D3EB7-A4DC-DF4C-B0A3-BC4BC1C0A61B}" xr6:coauthVersionLast="34" xr6:coauthVersionMax="34" xr10:uidLastSave="{00000000-0000-0000-0000-000000000000}"/>
  <bookViews>
    <workbookView xWindow="1280" yWindow="580" windowWidth="24040" windowHeight="21360" activeTab="1" xr2:uid="{00000000-000D-0000-FFFF-FFFF00000000}"/>
  </bookViews>
  <sheets>
    <sheet name="Weights" sheetId="3" r:id="rId1"/>
    <sheet name="Value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8" i="3" l="1"/>
  <c r="C9" i="3"/>
  <c r="C17" i="3" s="1"/>
  <c r="B9" i="3"/>
  <c r="C18" i="3" l="1"/>
  <c r="C14" i="3"/>
  <c r="C15" i="3"/>
  <c r="C12" i="3"/>
  <c r="C16" i="3"/>
  <c r="C13" i="3"/>
  <c r="A33" i="3"/>
  <c r="A34" i="3"/>
  <c r="A35" i="3"/>
  <c r="A36" i="3"/>
  <c r="A37" i="3"/>
  <c r="A38" i="3"/>
  <c r="A32" i="3"/>
  <c r="C29" i="3" l="1"/>
  <c r="B29" i="3"/>
  <c r="B37" i="3" s="1"/>
  <c r="A17" i="3"/>
  <c r="A16" i="3"/>
  <c r="A15" i="3"/>
  <c r="A14" i="3"/>
  <c r="A13" i="3"/>
  <c r="A12" i="3"/>
  <c r="B17" i="3"/>
  <c r="C37" i="3" l="1"/>
  <c r="C35" i="3"/>
  <c r="C34" i="3"/>
  <c r="B14" i="3"/>
  <c r="C38" i="3"/>
  <c r="B12" i="3"/>
  <c r="B16" i="3"/>
  <c r="C32" i="3"/>
  <c r="C36" i="3"/>
  <c r="B15" i="3"/>
  <c r="B13" i="3"/>
  <c r="C33" i="3"/>
  <c r="B32" i="3"/>
  <c r="B34" i="3"/>
  <c r="B36" i="3"/>
  <c r="B38" i="3"/>
  <c r="B33" i="3"/>
  <c r="B35" i="3"/>
</calcChain>
</file>

<file path=xl/sharedStrings.xml><?xml version="1.0" encoding="utf-8"?>
<sst xmlns="http://schemas.openxmlformats.org/spreadsheetml/2006/main" count="85" uniqueCount="41">
  <si>
    <t>Cost per kit</t>
  </si>
  <si>
    <t>Profit margin</t>
  </si>
  <si>
    <t>Cost per training</t>
  </si>
  <si>
    <t>Cross selling</t>
  </si>
  <si>
    <t>Boxes/distribution</t>
  </si>
  <si>
    <t>Expiration date (months left to exp)</t>
  </si>
  <si>
    <t>Volume (kits sold / month)</t>
  </si>
  <si>
    <t>FLB1</t>
  </si>
  <si>
    <t>FLB2</t>
  </si>
  <si>
    <t>Cost per device</t>
  </si>
  <si>
    <t>Price per device</t>
  </si>
  <si>
    <t>Quality of device</t>
  </si>
  <si>
    <t>Dist1</t>
  </si>
  <si>
    <t>Dist2</t>
  </si>
  <si>
    <t>Sales of other products (Cross sales)</t>
  </si>
  <si>
    <t>Relationship with NGO</t>
  </si>
  <si>
    <t>Administrative time</t>
  </si>
  <si>
    <t>Criteria</t>
  </si>
  <si>
    <t>Volume (kits sold per month)</t>
  </si>
  <si>
    <t>Profit margin (%)</t>
  </si>
  <si>
    <t>Cost per kit ($USD)</t>
  </si>
  <si>
    <t>Cost per training ($USD)</t>
  </si>
  <si>
    <t>Value</t>
  </si>
  <si>
    <t>Months left before expiration at time of sale</t>
  </si>
  <si>
    <t>Boxes per delivery</t>
  </si>
  <si>
    <t>Percent increase in sales (%)</t>
  </si>
  <si>
    <t>Distributors</t>
  </si>
  <si>
    <t>FLBs</t>
  </si>
  <si>
    <t>Cost per device ($USD)</t>
  </si>
  <si>
    <t>Price per device ($USD)</t>
  </si>
  <si>
    <t>High</t>
  </si>
  <si>
    <t>Medium-high</t>
  </si>
  <si>
    <t>Medium</t>
  </si>
  <si>
    <t>Low-medium</t>
  </si>
  <si>
    <t>Low</t>
  </si>
  <si>
    <t>Administrative Hours (hours)</t>
  </si>
  <si>
    <t>Relationship with Donor</t>
  </si>
  <si>
    <t>Percent Increase in Sales (%)</t>
  </si>
  <si>
    <t>Normalized</t>
  </si>
  <si>
    <t>Elicited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</si>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</sst>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"/>
  </numFmts>
  <fonts count="8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00B050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5FED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9">
    <xf numFmtId="0" fontId="0" fillId="0" borderId="0" xfId="0"/>
    <xf numFmtId="164" fontId="0" fillId="0" borderId="0" xfId="1" applyNumberFormat="1" applyFont="1"/>
    <xf numFmtId="165" fontId="0" fillId="0" borderId="0" xfId="0" applyNumberFormat="1"/>
    <xf numFmtId="0" fontId="3" fillId="0" borderId="0" xfId="0" applyFont="1"/>
    <xf numFmtId="165" fontId="3" fillId="0" borderId="0" xfId="0" applyNumberFormat="1" applyFont="1"/>
    <xf numFmtId="0" fontId="7" fillId="0" borderId="0" xfId="0" applyFont="1"/>
    <xf numFmtId="0" fontId="6" fillId="0" borderId="0" xfId="0" applyFont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165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0" fontId="0" fillId="0" borderId="1" xfId="0" applyFill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7" fillId="0" borderId="1" xfId="0" applyFont="1" applyBorder="1"/>
    <xf numFmtId="0" fontId="7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5" fillId="0" borderId="0" xfId="0" applyFont="1" applyAlignment="1">
      <alignment horizontal="left"/>
    </xf>
    <xf numFmtId="0" fontId="7" fillId="0" borderId="1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5" fillId="0" borderId="0" xfId="0" applyFont="1" applyAlignment="1">
      <alignment horizontal="left" wrapText="1"/>
    </xf>
    <xf numFmtId="0" fontId="4" fillId="0" borderId="0" xfId="0" applyFont="1" applyAlignment="1">
      <alignment horizontal="left" wrapText="1"/>
    </xf>
    <xf numFmtId="0" fontId="7" fillId="0" borderId="1" xfId="0" applyFont="1" applyBorder="1" applyAlignment="1">
      <alignment horizontal="left" wrapText="1"/>
    </xf>
    <xf numFmtId="3" fontId="7" fillId="0" borderId="1" xfId="0" applyNumberFormat="1" applyFont="1" applyBorder="1" applyAlignment="1">
      <alignment horizontal="left" wrapText="1"/>
    </xf>
    <xf numFmtId="3" fontId="7" fillId="0" borderId="0" xfId="0" applyNumberFormat="1" applyFont="1" applyAlignment="1">
      <alignment horizontal="left" wrapText="1"/>
    </xf>
    <xf numFmtId="0" fontId="7" fillId="0" borderId="0" xfId="0" applyFont="1" applyAlignment="1">
      <alignment horizontal="left" wrapText="1"/>
    </xf>
    <xf numFmtId="0" fontId="4" fillId="0" borderId="0" xfId="0" applyFont="1" applyAlignment="1">
      <alignment horizont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D5FE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7"/>
  <sheetViews>
    <sheetView showGridLines="0" workbookViewId="0">
      <selection activeCell="D23" sqref="D23"/>
    </sheetView>
  </sheetViews>
  <sheetFormatPr baseColWidth="10" defaultRowHeight="16"/>
  <cols>
    <col min="1" max="1" width="41.33203125" customWidth="1"/>
    <col min="2" max="2" width="10.83203125" style="7"/>
    <col min="3" max="3" width="10.83203125" style="7" customWidth="1"/>
    <col min="4" max="6" width="10.83203125" customWidth="1"/>
    <col min="7" max="7" width="14.33203125" customWidth="1"/>
    <col min="8" max="10" width="10.83203125" customWidth="1"/>
  </cols>
  <sheetData>
    <row r="1" spans="1:6">
      <c r="A1" s="6" t="s">
        <v>39</v>
      </c>
      <c r="B1" s="8" t="s">
        <v>7</v>
      </c>
      <c r="C1" s="8" t="s">
        <v>8</v>
      </c>
    </row>
    <row r="2" spans="1:6">
      <c r="A2" s="15" t="s">
        <v>9</v>
      </c>
      <c r="B2" s="14">
        <v>30</v>
      </c>
      <c r="C2" s="14">
        <v>100</v>
      </c>
      <c r="D2" s="2"/>
      <c r="E2" s="2"/>
    </row>
    <row r="3" spans="1:6">
      <c r="A3" s="15" t="s">
        <v>10</v>
      </c>
      <c r="B3" s="14">
        <v>100</v>
      </c>
      <c r="C3" s="14">
        <v>70</v>
      </c>
      <c r="D3" s="2"/>
      <c r="E3" s="2"/>
    </row>
    <row r="4" spans="1:6">
      <c r="A4" s="15" t="s">
        <v>11</v>
      </c>
      <c r="B4" s="14">
        <v>90</v>
      </c>
      <c r="C4" s="14">
        <v>90</v>
      </c>
      <c r="D4" s="2"/>
      <c r="E4" s="2"/>
      <c r="F4" s="1"/>
    </row>
    <row r="5" spans="1:6">
      <c r="A5" s="15" t="s">
        <v>16</v>
      </c>
      <c r="B5" s="14">
        <v>90</v>
      </c>
      <c r="C5" s="14">
        <v>10</v>
      </c>
      <c r="D5" s="2"/>
      <c r="E5" s="2"/>
    </row>
    <row r="6" spans="1:6">
      <c r="A6" s="15" t="s">
        <v>1</v>
      </c>
      <c r="B6" s="14">
        <v>20</v>
      </c>
      <c r="C6" s="14">
        <v>50</v>
      </c>
      <c r="D6" s="2"/>
      <c r="E6" s="2"/>
    </row>
    <row r="7" spans="1:6">
      <c r="A7" s="15" t="s">
        <v>15</v>
      </c>
      <c r="B7" s="14">
        <v>100</v>
      </c>
      <c r="C7" s="14">
        <v>55</v>
      </c>
      <c r="D7" s="2"/>
      <c r="E7" s="2"/>
    </row>
    <row r="8" spans="1:6">
      <c r="A8" s="16" t="s">
        <v>14</v>
      </c>
      <c r="B8" s="14"/>
      <c r="C8" s="14">
        <v>80</v>
      </c>
      <c r="D8" s="2"/>
      <c r="E8" s="2"/>
    </row>
    <row r="9" spans="1:6">
      <c r="B9" s="7">
        <f>SUM(B2:B8)</f>
        <v>430</v>
      </c>
      <c r="C9" s="7">
        <f>SUM(C2:C8)</f>
        <v>455</v>
      </c>
      <c r="D9" s="2"/>
      <c r="E9" s="2"/>
    </row>
    <row r="10" spans="1:6">
      <c r="D10" s="2"/>
      <c r="E10" s="2"/>
    </row>
    <row r="11" spans="1:6">
      <c r="A11" s="6" t="s">
        <v>38</v>
      </c>
      <c r="B11" s="8" t="s">
        <v>7</v>
      </c>
      <c r="C11" s="8" t="s">
        <v>8</v>
      </c>
      <c r="D11" s="2"/>
      <c r="E11" s="2"/>
    </row>
    <row r="12" spans="1:6">
      <c r="A12" s="13" t="str">
        <f>A2</f>
        <v>Cost per device</v>
      </c>
      <c r="B12" s="12">
        <f>B2/B$9*100</f>
        <v>6.9767441860465116</v>
      </c>
      <c r="C12" s="12">
        <f>C2/C$9*100</f>
        <v>21.978021978021978</v>
      </c>
      <c r="D12" s="2"/>
      <c r="E12" s="2"/>
      <c r="F12" s="1"/>
    </row>
    <row r="13" spans="1:6">
      <c r="A13" s="13" t="str">
        <f>A3</f>
        <v>Price per device</v>
      </c>
      <c r="B13" s="12">
        <f>B3/B$9*100</f>
        <v>23.255813953488371</v>
      </c>
      <c r="C13" s="12">
        <f>C3/C$9*100</f>
        <v>15.384615384615385</v>
      </c>
      <c r="D13" s="2"/>
      <c r="E13" s="2"/>
    </row>
    <row r="14" spans="1:6">
      <c r="A14" s="13" t="str">
        <f>A4</f>
        <v>Quality of device</v>
      </c>
      <c r="B14" s="12">
        <f>B4/B$9*100</f>
        <v>20.930232558139537</v>
      </c>
      <c r="C14" s="12">
        <f>C4/C$9*100</f>
        <v>19.780219780219781</v>
      </c>
      <c r="D14" s="2"/>
      <c r="E14" s="2"/>
    </row>
    <row r="15" spans="1:6">
      <c r="A15" s="13" t="str">
        <f>A5</f>
        <v>Administrative time</v>
      </c>
      <c r="B15" s="12">
        <f>B5/B$9*100</f>
        <v>20.930232558139537</v>
      </c>
      <c r="C15" s="12">
        <f>C5/C$9*100</f>
        <v>2.197802197802198</v>
      </c>
      <c r="D15" s="2"/>
      <c r="E15" s="2"/>
    </row>
    <row r="16" spans="1:6">
      <c r="A16" s="13" t="str">
        <f>A6</f>
        <v>Profit margin</v>
      </c>
      <c r="B16" s="12">
        <f>B6/B$9*100</f>
        <v>4.6511627906976747</v>
      </c>
      <c r="C16" s="12">
        <f>C6/C$9*100</f>
        <v>10.989010989010989</v>
      </c>
      <c r="D16" s="2"/>
      <c r="E16" s="2"/>
    </row>
    <row r="17" spans="1:9">
      <c r="A17" s="13" t="str">
        <f>A7</f>
        <v>Relationship with NGO</v>
      </c>
      <c r="B17" s="12">
        <f>B7/B$9*100</f>
        <v>23.255813953488371</v>
      </c>
      <c r="C17" s="12">
        <f>C7/C$9*100</f>
        <v>12.087912087912088</v>
      </c>
      <c r="D17" s="2"/>
      <c r="E17" s="2"/>
    </row>
    <row r="18" spans="1:9">
      <c r="A18" s="13" t="str">
        <f>A8</f>
        <v>Sales of other products (Cross sales)</v>
      </c>
      <c r="B18" s="14"/>
      <c r="C18" s="12">
        <f>C8/C$9*100</f>
        <v>17.582417582417584</v>
      </c>
      <c r="D18" s="2"/>
      <c r="E18" s="2"/>
    </row>
    <row r="21" spans="1:9">
      <c r="A21" s="6" t="s">
        <v>39</v>
      </c>
      <c r="B21" s="8" t="s">
        <v>12</v>
      </c>
      <c r="C21" s="8" t="s">
        <v>13</v>
      </c>
    </row>
    <row r="22" spans="1:9">
      <c r="A22" s="15" t="s">
        <v>6</v>
      </c>
      <c r="B22" s="14">
        <v>100</v>
      </c>
      <c r="C22" s="14">
        <v>100</v>
      </c>
    </row>
    <row r="23" spans="1:9">
      <c r="A23" s="15" t="s">
        <v>5</v>
      </c>
      <c r="B23" s="14">
        <v>90</v>
      </c>
      <c r="C23" s="14">
        <v>95</v>
      </c>
    </row>
    <row r="24" spans="1:9">
      <c r="A24" s="15" t="s">
        <v>1</v>
      </c>
      <c r="B24" s="14">
        <v>85</v>
      </c>
      <c r="C24" s="14">
        <v>80</v>
      </c>
    </row>
    <row r="25" spans="1:9">
      <c r="A25" s="15" t="s">
        <v>0</v>
      </c>
      <c r="B25" s="14">
        <v>100</v>
      </c>
      <c r="C25" s="14">
        <v>80</v>
      </c>
    </row>
    <row r="26" spans="1:9">
      <c r="A26" s="15" t="s">
        <v>2</v>
      </c>
      <c r="B26" s="14">
        <v>70</v>
      </c>
      <c r="C26" s="14">
        <v>90</v>
      </c>
    </row>
    <row r="27" spans="1:9">
      <c r="A27" s="15" t="s">
        <v>4</v>
      </c>
      <c r="B27" s="14">
        <v>90</v>
      </c>
      <c r="C27" s="14">
        <v>90</v>
      </c>
    </row>
    <row r="28" spans="1:9">
      <c r="A28" s="15" t="s">
        <v>3</v>
      </c>
      <c r="B28" s="14">
        <v>70</v>
      </c>
      <c r="C28" s="14">
        <v>80</v>
      </c>
    </row>
    <row r="29" spans="1:9">
      <c r="B29" s="7">
        <f>SUM(B22:B28)</f>
        <v>605</v>
      </c>
      <c r="C29" s="7">
        <f>SUM(C22:C28)</f>
        <v>615</v>
      </c>
      <c r="D29" s="2"/>
    </row>
    <row r="30" spans="1:9">
      <c r="D30" s="2"/>
    </row>
    <row r="31" spans="1:9">
      <c r="A31" s="6" t="s">
        <v>38</v>
      </c>
      <c r="B31" s="8" t="s">
        <v>12</v>
      </c>
      <c r="C31" s="8" t="s">
        <v>13</v>
      </c>
      <c r="D31" s="2"/>
    </row>
    <row r="32" spans="1:9">
      <c r="A32" s="15" t="str">
        <f>A22</f>
        <v>Volume (kits sold / month)</v>
      </c>
      <c r="B32" s="12">
        <f>B22/B$29*100</f>
        <v>16.528925619834713</v>
      </c>
      <c r="C32" s="12">
        <f>C22/C$29*100</f>
        <v>16.260162601626014</v>
      </c>
      <c r="D32" s="2"/>
      <c r="H32" s="3"/>
      <c r="I32" s="3"/>
    </row>
    <row r="33" spans="1:5">
      <c r="A33" s="15" t="str">
        <f t="shared" ref="A33:A38" si="0">A23</f>
        <v>Expiration date (months left to exp)</v>
      </c>
      <c r="B33" s="12">
        <f>B23/B$29*100</f>
        <v>14.87603305785124</v>
      </c>
      <c r="C33" s="12">
        <f>C23/C$29*100</f>
        <v>15.447154471544716</v>
      </c>
      <c r="D33" s="3"/>
      <c r="E33" s="3"/>
    </row>
    <row r="34" spans="1:5">
      <c r="A34" s="15" t="str">
        <f t="shared" si="0"/>
        <v>Profit margin</v>
      </c>
      <c r="B34" s="12">
        <f>B24/B$29*100</f>
        <v>14.049586776859504</v>
      </c>
      <c r="C34" s="12">
        <f>C24/C$29*100</f>
        <v>13.008130081300814</v>
      </c>
      <c r="D34" s="4"/>
      <c r="E34" s="4"/>
    </row>
    <row r="35" spans="1:5">
      <c r="A35" s="15" t="str">
        <f t="shared" si="0"/>
        <v>Cost per kit</v>
      </c>
      <c r="B35" s="12">
        <f>B25/B$29*100</f>
        <v>16.528925619834713</v>
      </c>
      <c r="C35" s="12">
        <f>C25/C$29*100</f>
        <v>13.008130081300814</v>
      </c>
      <c r="D35" s="4"/>
      <c r="E35" s="4"/>
    </row>
    <row r="36" spans="1:5">
      <c r="A36" s="15" t="str">
        <f t="shared" si="0"/>
        <v>Cost per training</v>
      </c>
      <c r="B36" s="12">
        <f>B26/B$29*100</f>
        <v>11.570247933884298</v>
      </c>
      <c r="C36" s="12">
        <f>C26/C$29*100</f>
        <v>14.634146341463413</v>
      </c>
      <c r="D36" s="4"/>
      <c r="E36" s="4"/>
    </row>
    <row r="37" spans="1:5">
      <c r="A37" s="15" t="str">
        <f t="shared" si="0"/>
        <v>Boxes/distribution</v>
      </c>
      <c r="B37" s="12">
        <f>B27/B$29*100</f>
        <v>14.87603305785124</v>
      </c>
      <c r="C37" s="12">
        <f>C27/C$29*100</f>
        <v>14.634146341463413</v>
      </c>
      <c r="D37" s="4"/>
      <c r="E37" s="4"/>
    </row>
    <row r="38" spans="1:5">
      <c r="A38" s="15" t="str">
        <f t="shared" si="0"/>
        <v>Cross selling</v>
      </c>
      <c r="B38" s="12">
        <f>B28/B$29*100</f>
        <v>11.570247933884298</v>
      </c>
      <c r="C38" s="12">
        <f>C28/C$29*100</f>
        <v>13.008130081300814</v>
      </c>
      <c r="D38" s="4"/>
      <c r="E38" s="4"/>
    </row>
    <row r="39" spans="1:5">
      <c r="B39" s="9"/>
      <c r="C39" s="10"/>
      <c r="D39" s="4"/>
      <c r="E39" s="4"/>
    </row>
    <row r="40" spans="1:5">
      <c r="B40" s="9"/>
      <c r="C40" s="10"/>
      <c r="D40" s="4"/>
      <c r="E40" s="4"/>
    </row>
    <row r="41" spans="1:5">
      <c r="E41" s="2"/>
    </row>
    <row r="42" spans="1:5">
      <c r="E42" s="2"/>
    </row>
    <row r="43" spans="1:5">
      <c r="E43" s="2"/>
    </row>
    <row r="44" spans="1:5">
      <c r="E44" s="2"/>
    </row>
    <row r="45" spans="1:5">
      <c r="E45" s="2"/>
    </row>
    <row r="46" spans="1:5">
      <c r="E46" s="2"/>
    </row>
    <row r="47" spans="1:5">
      <c r="E47" s="2"/>
    </row>
    <row r="48" spans="1:5">
      <c r="E48" s="2"/>
    </row>
    <row r="49" spans="2:5">
      <c r="E49" s="2"/>
    </row>
    <row r="50" spans="2:5">
      <c r="E50" s="2"/>
    </row>
    <row r="51" spans="2:5">
      <c r="B51" s="11"/>
      <c r="E51" s="2"/>
    </row>
    <row r="52" spans="2:5">
      <c r="E52" s="2"/>
    </row>
    <row r="53" spans="2:5">
      <c r="E53" s="2"/>
    </row>
    <row r="54" spans="2:5">
      <c r="E54" s="2"/>
    </row>
    <row r="55" spans="2:5">
      <c r="E55" s="2"/>
    </row>
    <row r="56" spans="2:5">
      <c r="E56" s="2"/>
    </row>
    <row r="57" spans="2:5">
      <c r="E57" s="2"/>
    </row>
  </sheetData>
  <pageMargins left="0.75" right="0.75" top="1" bottom="1" header="0.5" footer="0.5"/>
  <pageSetup orientation="portrait" horizontalDpi="4294967292" verticalDpi="429496729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50"/>
  <sheetViews>
    <sheetView showGridLines="0" tabSelected="1" workbookViewId="0">
      <selection activeCell="H5" sqref="H5"/>
    </sheetView>
  </sheetViews>
  <sheetFormatPr baseColWidth="10" defaultRowHeight="16"/>
  <cols>
    <col min="1" max="1" width="26.5" style="27" customWidth="1"/>
    <col min="2" max="3" width="7.33203125" style="17" customWidth="1"/>
    <col min="4" max="4" width="10.83203125" style="5" customWidth="1"/>
    <col min="5" max="5" width="27.5" style="21" customWidth="1"/>
    <col min="6" max="7" width="7.33203125" style="17" customWidth="1"/>
    <col min="8" max="8" width="10.83203125" style="5" customWidth="1"/>
    <col min="9" max="10" width="7.6640625" style="5" customWidth="1"/>
    <col min="11" max="11" width="13.33203125" style="5" customWidth="1"/>
    <col min="12" max="59" width="7.6640625" style="5" customWidth="1"/>
    <col min="60" max="16384" width="10.83203125" style="5"/>
  </cols>
  <sheetData>
    <row r="1" spans="1:7" ht="19">
      <c r="A1" s="22" t="s">
        <v>26</v>
      </c>
      <c r="E1" s="19" t="s">
        <v>27</v>
      </c>
    </row>
    <row r="2" spans="1:7">
      <c r="A2" s="23" t="s">
        <v>17</v>
      </c>
      <c r="B2" s="28" t="s">
        <v>22</v>
      </c>
      <c r="C2" s="28"/>
      <c r="E2" s="23" t="s">
        <v>17</v>
      </c>
      <c r="F2" s="28" t="s">
        <v>22</v>
      </c>
      <c r="G2" s="28"/>
    </row>
    <row r="4" spans="1:7">
      <c r="A4" s="24" t="s">
        <v>18</v>
      </c>
      <c r="B4" s="18" t="s">
        <v>12</v>
      </c>
      <c r="C4" s="18" t="s">
        <v>13</v>
      </c>
      <c r="E4" s="20" t="s">
        <v>28</v>
      </c>
      <c r="F4" s="18" t="s">
        <v>7</v>
      </c>
      <c r="G4" s="18" t="s">
        <v>8</v>
      </c>
    </row>
    <row r="5" spans="1:7">
      <c r="A5" s="24">
        <v>0</v>
      </c>
      <c r="B5" s="18">
        <v>1</v>
      </c>
      <c r="C5" s="18">
        <v>1</v>
      </c>
      <c r="E5" s="20">
        <v>3.3000000000000002E-2</v>
      </c>
      <c r="F5" s="18">
        <v>5</v>
      </c>
      <c r="G5" s="18">
        <v>5</v>
      </c>
    </row>
    <row r="6" spans="1:7">
      <c r="A6" s="25">
        <v>1625</v>
      </c>
      <c r="B6" s="18"/>
      <c r="C6" s="18">
        <v>2</v>
      </c>
      <c r="E6" s="20">
        <v>0.15</v>
      </c>
      <c r="F6" s="18"/>
      <c r="G6" s="18">
        <v>3.5</v>
      </c>
    </row>
    <row r="7" spans="1:7">
      <c r="A7" s="25">
        <v>9000</v>
      </c>
      <c r="B7" s="18">
        <v>3</v>
      </c>
      <c r="C7" s="18"/>
      <c r="E7" s="20">
        <v>0.16700000000000001</v>
      </c>
      <c r="F7" s="18">
        <v>4</v>
      </c>
      <c r="G7" s="18"/>
    </row>
    <row r="8" spans="1:7">
      <c r="A8" s="25">
        <v>18750</v>
      </c>
      <c r="B8" s="18">
        <v>5</v>
      </c>
      <c r="C8" s="18">
        <v>5</v>
      </c>
      <c r="E8" s="20">
        <v>0.33300000000000002</v>
      </c>
      <c r="F8" s="18">
        <v>1</v>
      </c>
      <c r="G8" s="18"/>
    </row>
    <row r="9" spans="1:7">
      <c r="A9" s="26"/>
      <c r="E9" s="20">
        <v>1</v>
      </c>
      <c r="F9" s="18">
        <v>1</v>
      </c>
      <c r="G9" s="18">
        <v>1</v>
      </c>
    </row>
    <row r="10" spans="1:7" ht="32">
      <c r="A10" s="24" t="s">
        <v>23</v>
      </c>
      <c r="B10" s="18" t="s">
        <v>12</v>
      </c>
      <c r="C10" s="18" t="s">
        <v>13</v>
      </c>
    </row>
    <row r="11" spans="1:7">
      <c r="A11" s="24">
        <v>3</v>
      </c>
      <c r="B11" s="18">
        <v>1</v>
      </c>
      <c r="C11" s="18">
        <v>1</v>
      </c>
      <c r="E11" s="20" t="s">
        <v>29</v>
      </c>
      <c r="F11" s="18" t="s">
        <v>7</v>
      </c>
      <c r="G11" s="18" t="s">
        <v>8</v>
      </c>
    </row>
    <row r="12" spans="1:7">
      <c r="A12" s="24">
        <v>6</v>
      </c>
      <c r="B12" s="18">
        <v>2</v>
      </c>
      <c r="C12" s="18">
        <v>3</v>
      </c>
      <c r="E12" s="20">
        <v>0</v>
      </c>
      <c r="F12" s="18">
        <v>1</v>
      </c>
      <c r="G12" s="18">
        <v>1</v>
      </c>
    </row>
    <row r="13" spans="1:7">
      <c r="A13" s="24">
        <v>22</v>
      </c>
      <c r="B13" s="18">
        <v>5</v>
      </c>
      <c r="C13" s="18">
        <v>5</v>
      </c>
      <c r="E13" s="20">
        <v>3.3000000000000002E-2</v>
      </c>
      <c r="F13" s="18">
        <v>3</v>
      </c>
      <c r="G13" s="18"/>
    </row>
    <row r="14" spans="1:7">
      <c r="E14" s="20">
        <v>0.16700000000000001</v>
      </c>
      <c r="F14" s="18">
        <v>3</v>
      </c>
      <c r="G14" s="18"/>
    </row>
    <row r="15" spans="1:7">
      <c r="A15" s="24" t="s">
        <v>19</v>
      </c>
      <c r="B15" s="18" t="s">
        <v>12</v>
      </c>
      <c r="C15" s="18" t="s">
        <v>13</v>
      </c>
      <c r="E15" s="20">
        <v>0.25</v>
      </c>
      <c r="F15" s="18"/>
      <c r="G15" s="18">
        <v>3.5</v>
      </c>
    </row>
    <row r="16" spans="1:7">
      <c r="A16" s="24">
        <v>0</v>
      </c>
      <c r="B16" s="18">
        <v>1</v>
      </c>
      <c r="C16" s="18">
        <v>1</v>
      </c>
      <c r="E16" s="20">
        <v>0.33300000000000002</v>
      </c>
      <c r="F16" s="18">
        <v>4</v>
      </c>
      <c r="G16" s="18"/>
    </row>
    <row r="17" spans="1:7">
      <c r="A17" s="24">
        <v>25</v>
      </c>
      <c r="B17" s="18"/>
      <c r="C17" s="18">
        <v>4</v>
      </c>
      <c r="E17" s="20">
        <v>1</v>
      </c>
      <c r="F17" s="18">
        <v>5</v>
      </c>
      <c r="G17" s="18">
        <v>5</v>
      </c>
    </row>
    <row r="18" spans="1:7">
      <c r="A18" s="24">
        <v>27.5</v>
      </c>
      <c r="B18" s="18">
        <v>4</v>
      </c>
      <c r="C18" s="18"/>
    </row>
    <row r="19" spans="1:7">
      <c r="A19" s="24">
        <v>50</v>
      </c>
      <c r="B19" s="18">
        <v>5</v>
      </c>
      <c r="C19" s="18">
        <v>5</v>
      </c>
      <c r="E19" s="20" t="s">
        <v>11</v>
      </c>
      <c r="F19" s="18" t="s">
        <v>7</v>
      </c>
      <c r="G19" s="18" t="s">
        <v>8</v>
      </c>
    </row>
    <row r="20" spans="1:7">
      <c r="E20" s="20" t="s">
        <v>30</v>
      </c>
      <c r="F20" s="18">
        <v>5</v>
      </c>
      <c r="G20" s="18">
        <v>5</v>
      </c>
    </row>
    <row r="21" spans="1:7">
      <c r="A21" s="24" t="s">
        <v>20</v>
      </c>
      <c r="B21" s="18" t="s">
        <v>12</v>
      </c>
      <c r="C21" s="18" t="s">
        <v>13</v>
      </c>
      <c r="E21" s="20" t="s">
        <v>31</v>
      </c>
      <c r="F21" s="18">
        <v>2</v>
      </c>
      <c r="G21" s="18">
        <v>4</v>
      </c>
    </row>
    <row r="22" spans="1:7">
      <c r="A22" s="24">
        <v>0</v>
      </c>
      <c r="B22" s="18">
        <v>5</v>
      </c>
      <c r="C22" s="18">
        <v>5</v>
      </c>
      <c r="E22" s="20" t="s">
        <v>32</v>
      </c>
      <c r="F22" s="18">
        <v>2</v>
      </c>
      <c r="G22" s="18">
        <v>1</v>
      </c>
    </row>
    <row r="23" spans="1:7">
      <c r="A23" s="24">
        <v>0.2</v>
      </c>
      <c r="B23" s="18"/>
      <c r="C23" s="18">
        <v>4</v>
      </c>
      <c r="E23" s="20" t="s">
        <v>33</v>
      </c>
      <c r="F23" s="18">
        <v>1</v>
      </c>
      <c r="G23" s="18">
        <v>1</v>
      </c>
    </row>
    <row r="24" spans="1:7">
      <c r="A24" s="24">
        <v>0.3</v>
      </c>
      <c r="B24" s="18">
        <v>4</v>
      </c>
      <c r="C24" s="18"/>
      <c r="E24" s="20" t="s">
        <v>34</v>
      </c>
      <c r="F24" s="18">
        <v>1</v>
      </c>
      <c r="G24" s="18">
        <v>1</v>
      </c>
    </row>
    <row r="25" spans="1:7">
      <c r="A25" s="24">
        <v>0.83</v>
      </c>
      <c r="B25" s="18">
        <v>1</v>
      </c>
      <c r="C25" s="18">
        <v>1</v>
      </c>
    </row>
    <row r="26" spans="1:7">
      <c r="E26" s="20" t="s">
        <v>35</v>
      </c>
      <c r="F26" s="18" t="s">
        <v>7</v>
      </c>
      <c r="G26" s="18" t="s">
        <v>8</v>
      </c>
    </row>
    <row r="27" spans="1:7">
      <c r="A27" s="24" t="s">
        <v>21</v>
      </c>
      <c r="B27" s="18" t="s">
        <v>12</v>
      </c>
      <c r="C27" s="18" t="s">
        <v>13</v>
      </c>
      <c r="E27" s="20">
        <v>1</v>
      </c>
      <c r="F27" s="18">
        <v>5</v>
      </c>
      <c r="G27" s="18">
        <v>5</v>
      </c>
    </row>
    <row r="28" spans="1:7">
      <c r="A28" s="24">
        <v>0</v>
      </c>
      <c r="B28" s="18">
        <v>5</v>
      </c>
      <c r="C28" s="18">
        <v>5</v>
      </c>
      <c r="E28" s="20">
        <v>5</v>
      </c>
      <c r="F28" s="18">
        <v>3</v>
      </c>
      <c r="G28" s="18">
        <v>4</v>
      </c>
    </row>
    <row r="29" spans="1:7">
      <c r="A29" s="24">
        <v>500</v>
      </c>
      <c r="B29" s="18">
        <v>3</v>
      </c>
      <c r="C29" s="18"/>
      <c r="E29" s="20">
        <v>10</v>
      </c>
      <c r="F29" s="18">
        <v>1</v>
      </c>
      <c r="G29" s="18">
        <v>3</v>
      </c>
    </row>
    <row r="30" spans="1:7">
      <c r="A30" s="24">
        <v>1350</v>
      </c>
      <c r="B30" s="18"/>
      <c r="C30" s="18">
        <v>2</v>
      </c>
      <c r="E30" s="20">
        <v>30</v>
      </c>
      <c r="F30" s="18">
        <v>1</v>
      </c>
      <c r="G30" s="18">
        <v>1</v>
      </c>
    </row>
    <row r="31" spans="1:7">
      <c r="A31" s="24">
        <v>1700</v>
      </c>
      <c r="B31" s="18">
        <v>2</v>
      </c>
      <c r="C31" s="18"/>
      <c r="E31" s="20">
        <v>60</v>
      </c>
      <c r="F31" s="18">
        <v>1</v>
      </c>
      <c r="G31" s="18">
        <v>1</v>
      </c>
    </row>
    <row r="32" spans="1:7">
      <c r="A32" s="24">
        <v>2000</v>
      </c>
      <c r="B32" s="18">
        <v>1</v>
      </c>
      <c r="C32" s="18">
        <v>1</v>
      </c>
    </row>
    <row r="33" spans="1:7">
      <c r="E33" s="20" t="s">
        <v>19</v>
      </c>
      <c r="F33" s="18" t="s">
        <v>7</v>
      </c>
      <c r="G33" s="18" t="s">
        <v>8</v>
      </c>
    </row>
    <row r="34" spans="1:7">
      <c r="A34" s="24" t="s">
        <v>24</v>
      </c>
      <c r="B34" s="18" t="s">
        <v>12</v>
      </c>
      <c r="C34" s="18" t="s">
        <v>13</v>
      </c>
      <c r="E34" s="20">
        <v>0</v>
      </c>
      <c r="F34" s="18">
        <v>1</v>
      </c>
      <c r="G34" s="18">
        <v>1</v>
      </c>
    </row>
    <row r="35" spans="1:7">
      <c r="A35" s="24">
        <v>1</v>
      </c>
      <c r="B35" s="18">
        <v>1</v>
      </c>
      <c r="C35" s="18">
        <v>1</v>
      </c>
      <c r="E35" s="20">
        <v>5</v>
      </c>
      <c r="F35" s="18">
        <v>4</v>
      </c>
      <c r="G35" s="18"/>
    </row>
    <row r="36" spans="1:7">
      <c r="A36" s="24">
        <v>10</v>
      </c>
      <c r="B36" s="18">
        <v>3</v>
      </c>
      <c r="C36" s="18"/>
      <c r="E36" s="20">
        <v>10</v>
      </c>
      <c r="F36" s="18">
        <v>4</v>
      </c>
      <c r="G36" s="18"/>
    </row>
    <row r="37" spans="1:7">
      <c r="A37" s="24">
        <v>100</v>
      </c>
      <c r="B37" s="18">
        <v>5</v>
      </c>
      <c r="C37" s="18">
        <v>3</v>
      </c>
      <c r="E37" s="20">
        <v>20</v>
      </c>
      <c r="F37" s="18">
        <v>5</v>
      </c>
      <c r="G37" s="18"/>
    </row>
    <row r="38" spans="1:7">
      <c r="A38" s="24">
        <v>500</v>
      </c>
      <c r="B38" s="18"/>
      <c r="C38" s="18">
        <v>5</v>
      </c>
      <c r="E38" s="20">
        <v>33</v>
      </c>
      <c r="F38" s="18"/>
      <c r="G38" s="18">
        <v>3</v>
      </c>
    </row>
    <row r="39" spans="1:7">
      <c r="E39" s="20">
        <v>50</v>
      </c>
      <c r="F39" s="18">
        <v>5</v>
      </c>
      <c r="G39" s="18"/>
    </row>
    <row r="40" spans="1:7">
      <c r="A40" s="24" t="s">
        <v>25</v>
      </c>
      <c r="B40" s="18" t="s">
        <v>12</v>
      </c>
      <c r="C40" s="18" t="s">
        <v>13</v>
      </c>
      <c r="E40" s="20">
        <v>100</v>
      </c>
      <c r="F40" s="18"/>
      <c r="G40" s="18">
        <v>5</v>
      </c>
    </row>
    <row r="41" spans="1:7">
      <c r="A41" s="24">
        <v>0</v>
      </c>
      <c r="B41" s="18">
        <v>1</v>
      </c>
      <c r="C41" s="18"/>
    </row>
    <row r="42" spans="1:7">
      <c r="A42" s="24">
        <v>10</v>
      </c>
      <c r="B42" s="18">
        <v>3</v>
      </c>
      <c r="C42" s="18"/>
      <c r="E42" s="20" t="s">
        <v>36</v>
      </c>
      <c r="F42" s="18" t="s">
        <v>7</v>
      </c>
      <c r="G42" s="18" t="s">
        <v>8</v>
      </c>
    </row>
    <row r="43" spans="1:7">
      <c r="A43" s="24">
        <v>16</v>
      </c>
      <c r="B43" s="18"/>
      <c r="C43" s="18">
        <v>2</v>
      </c>
      <c r="E43" s="20" t="s">
        <v>34</v>
      </c>
      <c r="F43" s="18">
        <v>1</v>
      </c>
      <c r="G43" s="18">
        <v>1</v>
      </c>
    </row>
    <row r="44" spans="1:7">
      <c r="A44" s="24">
        <v>20</v>
      </c>
      <c r="B44" s="18">
        <v>5</v>
      </c>
      <c r="C44" s="18"/>
      <c r="E44" s="20" t="s">
        <v>32</v>
      </c>
      <c r="F44" s="18">
        <v>2</v>
      </c>
      <c r="G44" s="18">
        <v>3</v>
      </c>
    </row>
    <row r="45" spans="1:7">
      <c r="A45" s="24">
        <v>50</v>
      </c>
      <c r="B45" s="18"/>
      <c r="C45" s="18">
        <v>5</v>
      </c>
      <c r="E45" s="20" t="s">
        <v>30</v>
      </c>
      <c r="F45" s="18">
        <v>5</v>
      </c>
      <c r="G45" s="18">
        <v>5</v>
      </c>
    </row>
    <row r="47" spans="1:7">
      <c r="E47" s="20" t="s">
        <v>37</v>
      </c>
      <c r="F47" s="18" t="s">
        <v>7</v>
      </c>
      <c r="G47" s="18" t="s">
        <v>8</v>
      </c>
    </row>
    <row r="48" spans="1:7">
      <c r="E48" s="20">
        <v>0</v>
      </c>
      <c r="F48" s="18" t="s">
        <v>40</v>
      </c>
      <c r="G48" s="18">
        <v>1</v>
      </c>
    </row>
    <row r="49" spans="5:7">
      <c r="E49" s="20">
        <v>30</v>
      </c>
      <c r="F49" s="18" t="s">
        <v>40</v>
      </c>
      <c r="G49" s="18">
        <v>4</v>
      </c>
    </row>
    <row r="50" spans="5:7">
      <c r="E50" s="20">
        <v>50</v>
      </c>
      <c r="F50" s="18" t="s">
        <v>40</v>
      </c>
      <c r="G50" s="18">
        <v>5</v>
      </c>
    </row>
  </sheetData>
  <mergeCells count="2">
    <mergeCell ref="B2:C2"/>
    <mergeCell ref="F2:G2"/>
  </mergeCells>
  <pageMargins left="0.75" right="0.75" top="1" bottom="1" header="0.5" footer="0.5"/>
  <pageSetup orientation="portrait" horizontalDpi="4294967292" verticalDpi="429496729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Weights</vt:lpstr>
      <vt:lpstr>Values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Jarrod Goentzel</dc:creator>
  <cp:lastModifiedBy>Jarrod Goentzel</cp:lastModifiedBy>
  <dcterms:created xsi:type="dcterms:W3CDTF">2018-01-20T23:00:39Z</dcterms:created>
  <dcterms:modified xsi:type="dcterms:W3CDTF">2018-06-13T18:44:21Z</dcterms:modified>
</cp:coreProperties>
</file>